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bookViews>
    <workbookView xWindow="15" yWindow="49216" windowWidth="29040" windowHeight="15840" tabRatio="965" activeTab="0"/>
  </bookViews>
  <sheets>
    <sheet name="Menu" sheetId="1" r:id="rId1"/>
    <sheet name="Demographics 1" sheetId="17" r:id="rId2"/>
    <sheet name="Demographics 2" sheetId="18" r:id="rId3"/>
    <sheet name="Demographics 3" sheetId="24" r:id="rId4"/>
    <sheet name="Demographics 4 " sheetId="86" r:id="rId5"/>
    <sheet name="Demographics 5" sheetId="31" r:id="rId6"/>
    <sheet name="Demographics 6" sheetId="33" r:id="rId7"/>
    <sheet name="Demographics 7" sheetId="35" r:id="rId8"/>
    <sheet name="Demographics 8" sheetId="4" r:id="rId9"/>
    <sheet name="Demographics 9" sheetId="9" r:id="rId10"/>
    <sheet name="Demographics 10" sheetId="87" r:id="rId11"/>
    <sheet name="Demographics 11" sheetId="11" r:id="rId12"/>
    <sheet name="Enrolment 1" sheetId="16" r:id="rId13"/>
    <sheet name="Enrolment 2" sheetId="2" r:id="rId14"/>
    <sheet name="Exiting" sheetId="10" r:id="rId15"/>
    <sheet name="Membership size" sheetId="41" r:id="rId16"/>
    <sheet name="Amount withdrawn 1" sheetId="14" r:id="rId17"/>
    <sheet name="Amount withdrawn 2" sheetId="91" r:id="rId18"/>
    <sheet name="Number of withdrawals 1" sheetId="13" r:id="rId19"/>
    <sheet name="Number of withdrawals 2" sheetId="90" r:id="rId20"/>
    <sheet name="Opt-outs 1" sheetId="29" r:id="rId21"/>
    <sheet name="Opt-outs 2" sheetId="5" r:id="rId22"/>
    <sheet name="Payments to providers 1" sheetId="88" r:id="rId23"/>
    <sheet name="Payments to providers 2" sheetId="89" r:id="rId24"/>
    <sheet name="Payments to Providers 3" sheetId="92" r:id="rId25"/>
    <sheet name="Scheme entry " sheetId="8" r:id="rId26"/>
    <sheet name="Transfers 1" sheetId="43" r:id="rId27"/>
    <sheet name="Transfers 2" sheetId="46" r:id="rId28"/>
    <sheet name="Transfers 3" sheetId="65" r:id="rId29"/>
    <sheet name="Transfers 4" sheetId="12" r:id="rId30"/>
    <sheet name="Suspensions 1" sheetId="3" r:id="rId31"/>
    <sheet name="Suspensions 2" sheetId="7" r:id="rId32"/>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<sst xmlns="http://schemas.openxmlformats.org/spreadsheetml/2006/main" count="946" uniqueCount="353">
  <si>
    <t>Link</t>
  </si>
  <si>
    <t>Description</t>
  </si>
  <si>
    <t>Section</t>
  </si>
  <si>
    <t>Demographics 1</t>
  </si>
  <si>
    <t>Member age at enrolment as at 30 June</t>
  </si>
  <si>
    <t xml:space="preserve">Demographics </t>
  </si>
  <si>
    <t>Demographics 2</t>
  </si>
  <si>
    <t>Age of members and eligible population as at 30 June</t>
  </si>
  <si>
    <t>Demographics 3</t>
  </si>
  <si>
    <t>Income of members and eligible population as at 30 June</t>
  </si>
  <si>
    <t xml:space="preserve">Demographics 4 </t>
  </si>
  <si>
    <t>Income of members, eligible population and opt-out population as at 30 June</t>
  </si>
  <si>
    <t>Demographics 5</t>
  </si>
  <si>
    <t>Age of individuals who opted-out at 30 June</t>
  </si>
  <si>
    <t>Demographics 6</t>
  </si>
  <si>
    <t>Income of individuals with a current opt-out status as at 30 June</t>
  </si>
  <si>
    <t>Demographics 7</t>
  </si>
  <si>
    <t>Members on a savings suspension, by member age as at 30 June</t>
  </si>
  <si>
    <t>Demographics 8</t>
  </si>
  <si>
    <t xml:space="preserve">Number of KiwiSaver members by age as at 30 June </t>
  </si>
  <si>
    <t>Demographics 9</t>
  </si>
  <si>
    <t>Number of KiwiSaver members, by annual income as at 30 June</t>
  </si>
  <si>
    <t>Demographics 10</t>
  </si>
  <si>
    <t>Number of KiwiSaver members, by age and annual income as at 30 June</t>
  </si>
  <si>
    <t>Demographics 11</t>
  </si>
  <si>
    <t>Number of KiwiSaver members, by region as at 30 June</t>
  </si>
  <si>
    <t>Enrolment 1</t>
  </si>
  <si>
    <t xml:space="preserve">Percentage change by enrolment method as at 30 June </t>
  </si>
  <si>
    <t xml:space="preserve">Enrolment </t>
  </si>
  <si>
    <t>Enrolment 2</t>
  </si>
  <si>
    <t xml:space="preserve">Number of KiwiSaver members by enrolment method as at 30 June </t>
  </si>
  <si>
    <t>Exiting</t>
  </si>
  <si>
    <t>Number of KiwiSaver closed accounts</t>
  </si>
  <si>
    <t xml:space="preserve">Exiting </t>
  </si>
  <si>
    <t>Membership size</t>
  </si>
  <si>
    <t>KiwiSaver scheme provider membership size as at 30 June</t>
  </si>
  <si>
    <t>Amount withdrawn 1</t>
  </si>
  <si>
    <t xml:space="preserve">Amount of KiwiSaver funds withdrawn, by withdrawal reason as at 30 June </t>
  </si>
  <si>
    <t xml:space="preserve">Amount withdrawn </t>
  </si>
  <si>
    <t>Amount withdrawn 2</t>
  </si>
  <si>
    <t>Amount of KiwiSaver funds withdrawn, by region as at 30 June</t>
  </si>
  <si>
    <t>Number of withdrawals 1</t>
  </si>
  <si>
    <t xml:space="preserve">Number of KiwiSaver fund withdrawals, by withdrawal reason as at 30 June </t>
  </si>
  <si>
    <t xml:space="preserve">Number of withdrawals </t>
  </si>
  <si>
    <t>Number of withdrawals 2</t>
  </si>
  <si>
    <t>Number of KiwiSaver fund withdrawals, by region as at 30 June</t>
  </si>
  <si>
    <t>Opt-outs 1</t>
  </si>
  <si>
    <t>Frequency of opt-outs per individual at 30 June</t>
  </si>
  <si>
    <t>Opt-outs</t>
  </si>
  <si>
    <t>Opt-outs 2</t>
  </si>
  <si>
    <t>Number of individuals opted-out of KiwiSaver as at 30 June</t>
  </si>
  <si>
    <t>Payments to providers 1</t>
  </si>
  <si>
    <t>Funds transferred to scheme providers as at 30 June</t>
  </si>
  <si>
    <t xml:space="preserve">Payments to providers </t>
  </si>
  <si>
    <t>Payments to providers 2</t>
  </si>
  <si>
    <t>Number of KiwiSaver members, by contribution rate as at 30 June</t>
  </si>
  <si>
    <t>Payments to providers 3</t>
  </si>
  <si>
    <t>KiwiSaver members that have made a contribution to their KiwiSaver account</t>
  </si>
  <si>
    <t xml:space="preserve">Scheme entry </t>
  </si>
  <si>
    <t>Number of KiwiSaver members by scheme entry method as at 30 June</t>
  </si>
  <si>
    <t>Transfers 1</t>
  </si>
  <si>
    <t>Speed of transfer of employer contributions from IR to scheme provider by month</t>
  </si>
  <si>
    <t xml:space="preserve">Scheme transfer </t>
  </si>
  <si>
    <t>Transfers 2</t>
  </si>
  <si>
    <t>Speed of transfer of employee contributions from IR to scheme provider by month</t>
  </si>
  <si>
    <t>Transfers 3</t>
  </si>
  <si>
    <t>Number of member transfers between scheme by month</t>
  </si>
  <si>
    <t>Transfers 4</t>
  </si>
  <si>
    <t>Number of member transfers between schemes by year (as at 30 June)</t>
  </si>
  <si>
    <t>Suspensions 1</t>
  </si>
  <si>
    <t xml:space="preserve">Number of savings suspensions by type as at 30 June </t>
  </si>
  <si>
    <t xml:space="preserve">Suspensions </t>
  </si>
  <si>
    <t>Suspensions 2</t>
  </si>
  <si>
    <t>Number of savings suspensions by duration as at 30 June</t>
  </si>
  <si>
    <t>Period</t>
  </si>
  <si>
    <t>00 - 17</t>
  </si>
  <si>
    <t>18 - 24</t>
  </si>
  <si>
    <t>25 - 34</t>
  </si>
  <si>
    <t>35 - 44</t>
  </si>
  <si>
    <t>45 - 54</t>
  </si>
  <si>
    <t>55 - 64</t>
  </si>
  <si>
    <t>65+</t>
  </si>
  <si>
    <t>No data</t>
  </si>
  <si>
    <t>Proportion of enrolments in the year ended 30/06/2021</t>
  </si>
  <si>
    <t>Proportion of enrolments in the year ended 30/06/2022</t>
  </si>
  <si>
    <t>Proportion of enrolments in the year ended 30/06/2023</t>
  </si>
  <si>
    <t>Note: All enrolments (net) 1 July 2020 to 30 June 2023, by enrolment year and age at enrolment.</t>
  </si>
  <si>
    <t>Source: Inland Revenue administrative data.</t>
  </si>
  <si>
    <t>Return</t>
  </si>
  <si>
    <t>Age</t>
  </si>
  <si>
    <t>Total eligible population</t>
  </si>
  <si>
    <t>Total members</t>
  </si>
  <si>
    <t>Member count</t>
  </si>
  <si>
    <t>Note:</t>
  </si>
  <si>
    <t>All members where the member is active as at 30 June 2023. Eligible population are those who are eligible to join KiwiSaver, regardless of whether or not they have joined.</t>
  </si>
  <si>
    <t>KiwiSaver membership numbers include:</t>
  </si>
  <si>
    <r>
      <t>·  </t>
    </r>
    <r>
      <rPr>
        <sz val="9"/>
        <color rgb="FF000000"/>
        <rFont val="Verdana"/>
        <family val="2"/>
      </rPr>
      <t>People who are living overseas. Although people based overseas aren’t eligible to join KiwiSaver, people who have joined KiwiSaver while in NZ can</t>
    </r>
  </si>
  <si>
    <t>remain members, even if they no longer reside here.</t>
  </si>
  <si>
    <r>
      <t xml:space="preserve">·  </t>
    </r>
    <r>
      <rPr>
        <sz val="9"/>
        <color rgb="FF000000"/>
        <rFont val="Verdana"/>
        <family val="2"/>
      </rPr>
      <t xml:space="preserve">Some people who are deceased. Inland Revenue relies on the deceased member’s KiwiSaver provider to transfer all funds to the member’s estate and </t>
    </r>
  </si>
  <si>
    <t>notify Inland Revenue. Inland Revenue needs this confirmation before deceased KiwiSaver members are exited from the KiwiSaver scheme, and</t>
  </si>
  <si>
    <t>excluded from the member dataset.</t>
  </si>
  <si>
    <t>Eligibility figures are indicative as Inland Revenue doesn’t hold all the information necessary to determine eligibility (such as visa details). It is the scheme provider</t>
  </si>
  <si>
    <t>or employer who determines if someone is eligible to join KiwiSaver</t>
  </si>
  <si>
    <t>From April 2020 KiwiSaver information is reported from a new system</t>
  </si>
  <si>
    <t>Source:</t>
  </si>
  <si>
    <t>Inland Revenue administrative data. The total eligible population data is sourced from Stats NZ as at 30 June 2023.</t>
  </si>
  <si>
    <t>Population</t>
  </si>
  <si>
    <t>Income Band</t>
  </si>
  <si>
    <t>Active choice via provider #</t>
  </si>
  <si>
    <t>Auto-enrolled #</t>
  </si>
  <si>
    <t>Opt-in via employer</t>
  </si>
  <si>
    <t>Total</t>
  </si>
  <si>
    <t>Total %</t>
  </si>
  <si>
    <t>Eligible</t>
  </si>
  <si>
    <t>$1 - $10,000</t>
  </si>
  <si>
    <t>$10,001 - $20,000</t>
  </si>
  <si>
    <t>$20,001 - $30,000</t>
  </si>
  <si>
    <t>$30,001 - $40,000</t>
  </si>
  <si>
    <t>$40,001 - $50,000</t>
  </si>
  <si>
    <t>$50,001 - $60,000</t>
  </si>
  <si>
    <t>$60,001 - $70,000</t>
  </si>
  <si>
    <t>$70,001 - $80,000</t>
  </si>
  <si>
    <t>$80,001 - $90,000</t>
  </si>
  <si>
    <t>$90,001 - $100,000</t>
  </si>
  <si>
    <t>$100,001 - $110,000</t>
  </si>
  <si>
    <t>$110,001 - $120,000</t>
  </si>
  <si>
    <t>$120,000+</t>
  </si>
  <si>
    <t>KiwiSaver</t>
  </si>
  <si>
    <r>
      <rPr>
        <b/>
        <sz val="12"/>
        <color rgb="FF000000"/>
        <rFont val="Verdana"/>
        <family val="2"/>
      </rPr>
      <t>·  </t>
    </r>
    <r>
      <rPr>
        <sz val="9"/>
        <color rgb="FF000000"/>
        <rFont val="Verdana"/>
        <family val="2"/>
      </rPr>
      <t>People who are living overseas. Although people based overseas aren’t eligible to join KiwiSaver, people who have joined KiwiSaver while in NZ can</t>
    </r>
  </si>
  <si>
    <r>
      <rPr>
        <b/>
        <sz val="12"/>
        <color rgb="FF000000"/>
        <rFont val="Verdana"/>
        <family val="2"/>
      </rPr>
      <t xml:space="preserve">·  </t>
    </r>
    <r>
      <rPr>
        <sz val="9"/>
        <color rgb="FF000000"/>
        <rFont val="Verdana"/>
        <family val="2"/>
      </rPr>
      <t xml:space="preserve">Some people who are deceased. Inland Revenue relies on the deceased member’s KiwiSaver provider to transfer all funds to the member’s estate and </t>
    </r>
  </si>
  <si>
    <t xml:space="preserve">Note: </t>
  </si>
  <si>
    <t>People with no income (or a loss) are excluded</t>
  </si>
  <si>
    <t>Eligibility figures are indicative as Inland Revenue doesn’t hold all the information necessary to determine eligibility (such as visa details).</t>
  </si>
  <si>
    <t>Scheme providers or employers determine if a person is eligible to join KiwiSaver.</t>
  </si>
  <si>
    <t>The total income includes PIE (portfolio investment entity) income. For some members, their only income is from their KiwiSaver investment, resulting</t>
  </si>
  <si>
    <t>in PIE income.</t>
  </si>
  <si>
    <t>Income details are for the tax year prior to the financial year. For example, income details for members as at 30 June 2023 are from the 2022 tax year.</t>
  </si>
  <si>
    <t>Inland Revenue administrative data.</t>
  </si>
  <si>
    <t>Opt-out</t>
  </si>
  <si>
    <r>
      <rPr>
        <b/>
        <sz val="12"/>
        <color theme="1"/>
        <rFont val="Verdana"/>
        <family val="2"/>
      </rPr>
      <t>·  </t>
    </r>
    <r>
      <rPr>
        <sz val="9"/>
        <color theme="1"/>
        <rFont val="Verdana"/>
        <family val="2"/>
      </rPr>
      <t> People who are living overseas. Although people based overseas aren’t eligible to join KiwiSaver, people who have joined KiwiSaver while in NZ can</t>
    </r>
  </si>
  <si>
    <t>People with no income are excluded</t>
  </si>
  <si>
    <t>Opt outs</t>
  </si>
  <si>
    <t>Percentage</t>
  </si>
  <si>
    <t>No information</t>
  </si>
  <si>
    <t>The percentage calculation may not add up to exactly 100% due to rounding.</t>
  </si>
  <si>
    <t>Under 18s can only join KiwiSaver through a scheme provider, they are not automatically enrolled through their employer.</t>
  </si>
  <si>
    <t>The 65+ age group includes individuals who opted out when aged 64 and turned 65 by 30 June.</t>
  </si>
  <si>
    <t>Income (2022 tax year)</t>
  </si>
  <si>
    <t>All individuals who have a status of 'opt-out' as at 30 June 2023 with income for the 2022 tax year. Individuals with no income for the year are excluded.</t>
  </si>
  <si>
    <t>Ordinary</t>
  </si>
  <si>
    <t>Financial Hardship</t>
  </si>
  <si>
    <t>0 - 24</t>
  </si>
  <si>
    <t>65 +</t>
  </si>
  <si>
    <t>Individuals under 18 years of age cannot join KiwiSaver through an employer but can join through a scheme provider</t>
  </si>
  <si>
    <t>Inland Revenue administration data.</t>
  </si>
  <si>
    <t>Number of KiwiSaver members by age as at 30 June</t>
  </si>
  <si>
    <t>Technical notes:</t>
  </si>
  <si>
    <t>1. Members who were automatically enrolled have a provisional period of 8 weeks in which they can decide to opt out.</t>
  </si>
  <si>
    <t>Age Band</t>
  </si>
  <si>
    <t>0 - 17</t>
  </si>
  <si>
    <t>No Information</t>
  </si>
  <si>
    <t>Income</t>
  </si>
  <si>
    <t>$1 - $20,000</t>
  </si>
  <si>
    <t>$20,001 - $40,000</t>
  </si>
  <si>
    <t>$40,001 - $60,000</t>
  </si>
  <si>
    <t>$60,001 - $80,000</t>
  </si>
  <si>
    <t>$80,001 - $100,000</t>
  </si>
  <si>
    <t>$100,001 - $120,000</t>
  </si>
  <si>
    <t>Number of KiwiSaver members, by annual income and age as at 30 June 2023</t>
  </si>
  <si>
    <t>Age Group</t>
  </si>
  <si>
    <t>Income Group</t>
  </si>
  <si>
    <t>Number of Members</t>
  </si>
  <si>
    <t>a Age 00 17</t>
  </si>
  <si>
    <t>a $1 - $20,000</t>
  </si>
  <si>
    <t>b $20,001 - $40,000</t>
  </si>
  <si>
    <t>c $40,001 - $60,000</t>
  </si>
  <si>
    <t>d $60,001 - $80,000</t>
  </si>
  <si>
    <t>e $80,000+</t>
  </si>
  <si>
    <t>f No Income Information</t>
  </si>
  <si>
    <t>b Age 18 24</t>
  </si>
  <si>
    <t>c Age 25 34</t>
  </si>
  <si>
    <t>d Age 35 44</t>
  </si>
  <si>
    <t>e Age 45 54</t>
  </si>
  <si>
    <t>f Age 55 64</t>
  </si>
  <si>
    <t>g Age 65 plus</t>
  </si>
  <si>
    <t>h No Information</t>
  </si>
  <si>
    <t>Members with no income are grouped under 'f_No_Income_Information'.</t>
  </si>
  <si>
    <t>Members with no age recorded are grouped under 'h_No_Information'.</t>
  </si>
  <si>
    <t>1. Other contains members without a valid New Zealand post code.</t>
  </si>
  <si>
    <t>Region</t>
  </si>
  <si>
    <t>Auckland</t>
  </si>
  <si>
    <t>Bay of Plenty</t>
  </si>
  <si>
    <t>Canterbury</t>
  </si>
  <si>
    <t>Chatham Islands</t>
  </si>
  <si>
    <t>Gisborne</t>
  </si>
  <si>
    <t>Hawkes Bay</t>
  </si>
  <si>
    <t>Manawatu / Whanganui</t>
  </si>
  <si>
    <t>Marlborough</t>
  </si>
  <si>
    <t>Nelson</t>
  </si>
  <si>
    <t>Northland</t>
  </si>
  <si>
    <t>Otago</t>
  </si>
  <si>
    <t>Other</t>
  </si>
  <si>
    <t>Southland</t>
  </si>
  <si>
    <t>Taranaki</t>
  </si>
  <si>
    <t>Tasman</t>
  </si>
  <si>
    <t>Waikato</t>
  </si>
  <si>
    <t>Wellington</t>
  </si>
  <si>
    <t>West Coast</t>
  </si>
  <si>
    <t>Auto-enrolled - via employer</t>
  </si>
  <si>
    <t>Opt-in via provider (Active choice)</t>
  </si>
  <si>
    <t>Enrolments in the year ended 30/06/2021</t>
  </si>
  <si>
    <t>Enrolments in the year ended 30/06/2022</t>
  </si>
  <si>
    <t>Enrolments in the year ended 30/06/2023</t>
  </si>
  <si>
    <t>All enrolments 1 July 2020 to 30 June 2023 including provisional members</t>
  </si>
  <si>
    <t>Number of KiwiSaver members by enrolment method as at 30 June</t>
  </si>
  <si>
    <t>2. Enrolment method is the original enrolment method used to join KiwiSaver.</t>
  </si>
  <si>
    <t>Enrolment Method</t>
  </si>
  <si>
    <t>Automatically Enrolled - via Employer</t>
  </si>
  <si>
    <t>Opt In Via Employer</t>
  </si>
  <si>
    <t>Opt In Via Provider ( Active Choice)</t>
  </si>
  <si>
    <t>1. Other contains reasons such as invalid enrolment or court order.</t>
  </si>
  <si>
    <t>Closure reason</t>
  </si>
  <si>
    <t>Death</t>
  </si>
  <si>
    <t>Permanent emigration</t>
  </si>
  <si>
    <t>Retirement</t>
  </si>
  <si>
    <t>Serious illness</t>
  </si>
  <si>
    <t>All figures are as at September 2023</t>
  </si>
  <si>
    <t>Scheme Provider size (by membership) as at 30 June</t>
  </si>
  <si>
    <t>Members</t>
  </si>
  <si>
    <t>&lt; 10,000</t>
  </si>
  <si>
    <t>10,000 - 100,000</t>
  </si>
  <si>
    <t>100k +</t>
  </si>
  <si>
    <t>Amount of KiwiSaver funds withdrawn by reason as at 30 June</t>
  </si>
  <si>
    <t>1. Figures are what has been provided by Scheme Providers to Inland Revenue and may not be 100% of all of these type of fund withdrawals.</t>
  </si>
  <si>
    <t>2. Figures do not cover all types of withdrawals, for example, IR does not capture retirement withdrawals.</t>
  </si>
  <si>
    <t>3. Figures represent the total withdrawn during the year.</t>
  </si>
  <si>
    <t>Withdrawal Reason</t>
  </si>
  <si>
    <t>First Home</t>
  </si>
  <si>
    <t>Data from 2020 onwards was updated as at September 2023</t>
  </si>
  <si>
    <t>Amount of KiwiSaver funds withdrawn, by region as at 30 June 2023</t>
  </si>
  <si>
    <t>Significant Financial Hardship</t>
  </si>
  <si>
    <t>First Home Purchase</t>
  </si>
  <si>
    <t>Bay Of Plenty</t>
  </si>
  <si>
    <t>Manawatu-Wanganui</t>
  </si>
  <si>
    <t>Other contains members without a valid New Zealand post code.</t>
  </si>
  <si>
    <t>Figures are what has been provided by Scheme Providers to Inland Revenue and may not be 100% of all of these type of fund withdrawals.</t>
  </si>
  <si>
    <t>Figures do not cover all types of withdrawals, for example, IR does not capture retirement withdrawals.</t>
  </si>
  <si>
    <t>Totals may not equal the sum of the cells due to rounding.</t>
  </si>
  <si>
    <t xml:space="preserve">Data for amount of funds withdrawn by region is only available from 30 June 2022. </t>
  </si>
  <si>
    <t>Members can withdraw funds under both categories within the same period</t>
  </si>
  <si>
    <t>Number of KiwiSaver fund withdrawals, by region as at 30 June 2023</t>
  </si>
  <si>
    <t>Data for number of funds withdrawn by region is only available from 30 June 2022.</t>
  </si>
  <si>
    <t>Number of opt-outs</t>
  </si>
  <si>
    <t>Number of individuals</t>
  </si>
  <si>
    <t>3+</t>
  </si>
  <si>
    <t>All individuals as at 30 June 2023 who have opted-out at least once.</t>
  </si>
  <si>
    <t>2. Closed accounts - since July 2012 members may be eligible to withdraw from KiwiSaver due to retirement.</t>
  </si>
  <si>
    <t>3. From June 2023, a new methodology is used</t>
  </si>
  <si>
    <t>Status</t>
  </si>
  <si>
    <t>Closed</t>
  </si>
  <si>
    <t>Opted Out</t>
  </si>
  <si>
    <t>Payments to scheme providers, by category as at 30 June</t>
  </si>
  <si>
    <t>1. Figures are gross and do not include payments refunded by providers to Inland Revenue.</t>
  </si>
  <si>
    <t>2. Figures do not include KiwiSaver contributions held by Inland Revenue.</t>
  </si>
  <si>
    <t>3. Government contribution figures represent all government contribution paid to KiwiSaver providers. Figures exclude government contribution paid to complying funds.</t>
  </si>
  <si>
    <t>4. Voluntary contributions include only those made through IR, and exclude payments made directly to providers.</t>
  </si>
  <si>
    <t>Funds to providers (gross) $m</t>
  </si>
  <si>
    <t>Employee deductions</t>
  </si>
  <si>
    <t>Employer contributions</t>
  </si>
  <si>
    <t>Voluntary contributions</t>
  </si>
  <si>
    <t>Total member and employer</t>
  </si>
  <si>
    <t>Government contribution</t>
  </si>
  <si>
    <t>Fee subsidy</t>
  </si>
  <si>
    <t>Kick-start</t>
  </si>
  <si>
    <t>Interest</t>
  </si>
  <si>
    <t>Total crown</t>
  </si>
  <si>
    <t>Total payments to providers</t>
  </si>
  <si>
    <t>Kick-start payments ceased on 21 May 2015</t>
  </si>
  <si>
    <t>Number of KiwiSaver members by contribution rate, as at 30 June</t>
  </si>
  <si>
    <t>Contribution Rate</t>
  </si>
  <si>
    <t>No contribution</t>
  </si>
  <si>
    <t>From 1 April 2019, the minimum employee contribution rate is 3% (this is also the default rate) of their gross salary or wages. They can also opt for the 4%, 6%, 8% or 10% rate. </t>
  </si>
  <si>
    <t>The contribution rate is calculated from each member's final payday in that month.  If the member did not contribute via PAYE in that month they will appear as 'no contribution' in this table, even if they contributed in other months or outside of the PAYE system.</t>
  </si>
  <si>
    <t>Members with a 'no contribution' rate include those under 18 or over 65, on a savings suspension, self-employed, not in paid work, earning income that cannot have deductions taken e.g. schedular payments.</t>
  </si>
  <si>
    <t>Year</t>
  </si>
  <si>
    <t>Made a contribution</t>
  </si>
  <si>
    <t>%</t>
  </si>
  <si>
    <t>Total members represents individuals who were KiwiSaver members at any time during the financial year</t>
  </si>
  <si>
    <t>Information on those who contribute directly to scheme providers is only held by IR, if advised by scheme providers as part of a claim for the government contribution.</t>
  </si>
  <si>
    <t>Within the no contribution category there are members who are: </t>
  </si>
  <si>
    <t>·  children (under 18 and therefore may not be earning) </t>
  </si>
  <si>
    <t>·  not in work (including retirees)</t>
  </si>
  <si>
    <t>·  on a savings suspension</t>
  </si>
  <si>
    <t>·  receiving accident compensation, benefit, or paid parental leave which are not subject to compulsory deduction </t>
  </si>
  <si>
    <t>·  deceased and the account is not yet closed</t>
  </si>
  <si>
    <t>·  currently overseas</t>
  </si>
  <si>
    <t>·  contributing to other work-based savings schemes </t>
  </si>
  <si>
    <t>1. Scheme entry method is the method members have used to enter their current scheme.</t>
  </si>
  <si>
    <t>Scheme Entry Method</t>
  </si>
  <si>
    <t>Default allocated</t>
  </si>
  <si>
    <t>Employer nominated</t>
  </si>
  <si>
    <t>Active choice</t>
  </si>
  <si>
    <t>Not allocated</t>
  </si>
  <si>
    <t>From April 2020, this table only reports Active members</t>
  </si>
  <si>
    <t xml:space="preserve">Speed of employer fund transfer by month </t>
  </si>
  <si>
    <t>Total days range</t>
  </si>
  <si>
    <t>0 days</t>
  </si>
  <si>
    <t>1 day</t>
  </si>
  <si>
    <t>2 days</t>
  </si>
  <si>
    <t>3 days</t>
  </si>
  <si>
    <t>4-7 days</t>
  </si>
  <si>
    <t>8-14 days</t>
  </si>
  <si>
    <t>15-28 days</t>
  </si>
  <si>
    <t>29-60 days</t>
  </si>
  <si>
    <t>61-120 days</t>
  </si>
  <si>
    <t>121+ days</t>
  </si>
  <si>
    <t>Speed of employee fund transfer by month</t>
  </si>
  <si>
    <t>Scheme transfers by month</t>
  </si>
  <si>
    <t>Month</t>
  </si>
  <si>
    <t>2021-22</t>
  </si>
  <si>
    <t>2022-23</t>
  </si>
  <si>
    <t>Jul</t>
  </si>
  <si>
    <t>Aug</t>
  </si>
  <si>
    <t>Sep</t>
  </si>
  <si>
    <t>Oct</t>
  </si>
  <si>
    <t>Nov</t>
  </si>
  <si>
    <t>Dec</t>
  </si>
  <si>
    <t>Jan</t>
  </si>
  <si>
    <t>Feb</t>
  </si>
  <si>
    <t>Mar</t>
  </si>
  <si>
    <t>Apr</t>
  </si>
  <si>
    <t>May</t>
  </si>
  <si>
    <t>Jun</t>
  </si>
  <si>
    <t>The large number of transfers December 2021 was due to the outcomes of the default provider review which took place in that month.</t>
  </si>
  <si>
    <t>Number of scheme transfers as at 30 June</t>
  </si>
  <si>
    <t>1. Figures do not include transfers within the provisional period.</t>
  </si>
  <si>
    <t>2. Figures only represent transfers within KiwiSaver schemes, transfers within complying funds are excluded.</t>
  </si>
  <si>
    <t>3. Figures exclude transfers as a result of scheme mergers.</t>
  </si>
  <si>
    <t>Transfers</t>
  </si>
  <si>
    <t>The 2022 financial year shows a large number of transfers due to the outcomes of the default provider review which took place in December 2021.</t>
  </si>
  <si>
    <t>1. Active members can request a savings suspension. There are two types of savings suspensions:</t>
  </si>
  <si>
    <t>ordinary - can be granted to any member after 12 months of membership</t>
  </si>
  <si>
    <t>financial hardship - can be granted earlier for members in financial hardship.</t>
  </si>
  <si>
    <t>Suspension Type</t>
  </si>
  <si>
    <t>1. Active members can request savings suspensions. There are two types of savings suspensions:</t>
  </si>
  <si>
    <t>2. Savings suspensions can be for a period of up to five years. If a member does not specify</t>
  </si>
  <si>
    <t>a length, the default period is five years.</t>
  </si>
  <si>
    <t>Suspension Duration</t>
  </si>
  <si>
    <t>Up to 12 months</t>
  </si>
  <si>
    <t>13 to 24 months</t>
  </si>
  <si>
    <t>25 to 36 months</t>
  </si>
  <si>
    <t>Over 36 months</t>
  </si>
  <si>
    <t>From April 2019 the suspension duration changed from a maximum of five years to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</si>
</sst>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43" formatCode="_-* #,##0.00_-;\-* #,##0.00_-;_-* &quot;-&quot;??_-;_-@_-"/>
    <numFmt numFmtId="164" formatCode="&quot;$&quot;#,##0"/>
    <numFmt numFmtId="165" formatCode="0.0%"/>
    <numFmt numFmtId="166" formatCode="yyyy"/>
    <numFmt numFmtId="167" formatCode="_-* #,##0_-;\-* #,##0_-;_-* &quot;-&quot;??_-;_-@_-"/>
  </numFmts>
  <fonts count="43">
    <font>
      <sz val="11"/>
      <color theme="1"/>
      <name val="Calibri"/>
      <family val="2"/>
      <scheme val="minor"/>
    </font>
    <font>
      <sz val="10"/>
      <name val="Arial"/>
      <family val="2"/>
    </font>
    <font>
      <sz val="10"/>
      <color theme="1"/>
      <name val="Verdana"/>
      <family val="2"/>
    </font>
    <font>
      <b/>
      <sz val="13.5"/>
      <color rgb="FF333333"/>
      <name val="Verdana"/>
      <family val="2"/>
    </font>
    <font>
      <sz val="9"/>
      <color rgb="FF333333"/>
      <name val="Verdana"/>
      <family val="2"/>
    </font>
    <font>
      <b/>
      <u val="single"/>
      <sz val="9"/>
      <color rgb="FF333333"/>
      <name val="Verdana"/>
      <family val="2"/>
    </font>
    <font>
      <b/>
      <sz val="9"/>
      <color rgb="FF8B0000"/>
      <name val="Verdana"/>
      <family val="2"/>
    </font>
    <font>
      <sz val="9"/>
      <name val="Verdana"/>
      <family val="2"/>
    </font>
    <font>
      <b/>
      <sz val="15"/>
      <name val="Verdana"/>
      <family val="2"/>
    </font>
    <font>
      <sz val="10"/>
      <color rgb="FF000000"/>
      <name val="Verdana"/>
      <family val="2"/>
    </font>
    <font>
      <sz val="8"/>
      <color rgb="FF000000"/>
      <name val="Verdana"/>
      <family val="2"/>
    </font>
    <font>
      <u val="single"/>
      <sz val="11"/>
      <color theme="10"/>
      <name val="Calibri"/>
      <family val="2"/>
      <scheme val="minor"/>
    </font>
    <font>
      <sz val="11"/>
      <color rgb="FF000000"/>
      <name val="Calibri"/>
      <family val="2"/>
      <scheme val="minor"/>
    </font>
    <font>
      <sz val="10"/>
      <color rgb="FF404040"/>
      <name val="Verdana"/>
      <family val="2"/>
    </font>
    <font>
      <sz val="10"/>
      <color rgb="FF333333"/>
      <name val="Verdana"/>
      <family val="2"/>
    </font>
    <font>
      <sz val="8"/>
      <color rgb="FF000000"/>
      <name val="Calibri"/>
      <family val="2"/>
      <scheme val="minor"/>
    </font>
    <font>
      <sz val="10"/>
      <name val="Verdana"/>
      <family val="2"/>
    </font>
    <font>
      <b/>
      <sz val="10"/>
      <color theme="0"/>
      <name val="Verdana"/>
      <family val="2"/>
    </font>
    <font>
      <b/>
      <sz val="10"/>
      <name val="Verdana"/>
      <family val="2"/>
    </font>
    <font>
      <b/>
      <sz val="10"/>
      <color theme="1"/>
      <name val="Verdana"/>
      <family val="2"/>
    </font>
    <font>
      <b/>
      <sz val="9"/>
      <name val="Verdana"/>
      <family val="2"/>
    </font>
    <font>
      <sz val="8"/>
      <color theme="1"/>
      <name val="Verdana"/>
      <family val="2"/>
    </font>
    <font>
      <sz val="9"/>
      <color theme="1"/>
      <name val="Verdana"/>
      <family val="2"/>
    </font>
    <font>
      <sz val="9"/>
      <color rgb="FF000000"/>
      <name val="Verdana"/>
      <family val="2"/>
    </font>
    <font>
      <u val="single"/>
      <sz val="10"/>
      <color theme="10"/>
      <name val="Verdana"/>
      <family val="2"/>
    </font>
    <font>
      <b/>
      <sz val="13.5"/>
      <name val="Verdana"/>
      <family val="2"/>
    </font>
    <font>
      <b/>
      <sz val="13.5"/>
      <color theme="1"/>
      <name val="Verdana"/>
      <family val="2"/>
    </font>
    <font>
      <sz val="9"/>
      <color theme="1"/>
      <name val="Calibri"/>
      <family val="2"/>
      <scheme val="minor"/>
    </font>
    <font>
      <sz val="13.5"/>
      <color theme="1"/>
      <name val="Calibri"/>
      <family val="2"/>
      <scheme val="minor"/>
    </font>
    <font>
      <sz val="13.5"/>
      <color rgb="FF000000"/>
      <name val="Verdana"/>
      <family val="2"/>
    </font>
    <font>
      <sz val="10"/>
      <color theme="1"/>
      <name val="Calibri"/>
      <family val="2"/>
      <scheme val="minor"/>
    </font>
    <font>
      <b/>
      <sz val="10"/>
      <color rgb="FF000000"/>
      <name val="Verdana"/>
      <family val="2"/>
    </font>
    <font>
      <b/>
      <sz val="12"/>
      <color rgb="FF000000"/>
      <name val="Verdana"/>
      <family val="2"/>
    </font>
    <font>
      <b/>
      <sz val="12"/>
      <color theme="1"/>
      <name val="Verdana"/>
      <family val="2"/>
    </font>
    <font>
      <b/>
      <sz val="10"/>
      <color rgb="FFFFFFFF"/>
      <name val="Verdana"/>
      <family val="2"/>
    </font>
    <font>
      <sz val="11"/>
      <color theme="1"/>
      <name val="Verdana"/>
      <family val="2"/>
    </font>
    <font>
      <b/>
      <sz val="12"/>
      <color theme="0"/>
      <name val="Verdana"/>
      <family val="2"/>
    </font>
    <font>
      <sz val="12"/>
      <color theme="1"/>
      <name val="Calibri"/>
      <family val="2"/>
      <scheme val="minor"/>
    </font>
    <font>
      <u val="single"/>
      <sz val="12"/>
      <color theme="10"/>
      <name val="Verdana"/>
      <family val="2"/>
    </font>
    <font>
      <sz val="12"/>
      <color theme="1"/>
      <name val="Verdana"/>
      <family val="2"/>
    </font>
    <font>
      <sz val="11"/>
      <name val="Calibri"/>
      <family val="2"/>
      <scheme val="minor"/>
    </font>
    <font>
      <sz val="11"/>
      <name val="Verdana"/>
      <family val="2"/>
    </font>
    <font>
      <b/>
      <u val="single"/>
      <sz val="9"/>
      <name val="Verdana"/>
      <family val="2"/>
    </font>
  </fonts>
  <fills count="6">
    <fill>
      <patternFill/>
    </fill>
    <fill>
      <patternFill patternType="gray125"/>
    </fill>
    <fill>
      <patternFill patternType="solid">
        <fgColor rgb="FFFFFFFF"/>
        <bgColor indexed="64"/>
      </patternFill>
    </fill>
    <fill>
      <patternFill patternType="solid">
        <fgColor rgb="FF006068"/>
        <bgColor indexed="64"/>
      </patternFill>
    </fill>
    <fill>
      <patternFill patternType="solid">
        <fgColor rgb="FF006068"/>
        <bgColor indexed="64"/>
      </patternFill>
    </fill>
    <fill>
      <patternFill patternType="solid">
        <fgColor theme="0"/>
        <bgColor indexed="64"/>
      </patternFill>
    </fill>
  </fills>
  <borders count="19">
    <border>
      <left/>
      <right/>
      <top/>
      <bottom/>
      <diagonal/>
    </border>
    <border>
      <left style="thin"/>
      <right style="thin"/>
      <top style="thin"/>
      <bottom style="thin"/>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top/>
      <bottom style="thin">
        <color rgb="FF000000"/>
      </bottom>
    </border>
    <border>
      <left/>
      <right/>
      <top/>
      <bottom style="thin">
        <color rgb="FF000000"/>
      </bottom>
    </border>
    <border>
      <left style="thin"/>
      <right style="thin"/>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top style="thin">
        <color rgb="FF000000"/>
      </top>
      <bottom style="thin">
        <color rgb="FF000000"/>
      </bottom>
    </border>
    <border>
      <left style="thin">
        <color rgb="FF000000"/>
      </left>
      <right style="thin"/>
      <top style="thin">
        <color rgb="FF000000"/>
      </top>
      <bottom style="thin">
        <color rgb="FF000000"/>
      </bottom>
    </border>
    <border>
      <left style="thin">
        <color rgb="FF000000"/>
      </left>
      <right style="thin"/>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style="thin">
        <color rgb="FF000000"/>
      </top>
      <bottom style="thin"/>
    </border>
    <border>
      <left style="thin">
        <color theme="1"/>
      </left>
      <right style="thin">
        <color theme="1"/>
      </right>
      <top style="thin">
        <color theme="1"/>
      </top>
      <bottom style="thin">
        <color theme="1"/>
      </bottom>
    </border>
    <border>
      <left/>
      <right style="thin"/>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cellStyleXfs>
  <cellXfs count="217">
    <xf numFmtId="0" fontId="0" fillId="0" borderId="0" xfId="0"/>
    <xf numFmtId="0" fontId="3"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right" wrapText="1"/>
    </xf>
    <xf numFmtId="0" fontId="6" fillId="0" borderId="0" xfId="0" applyFont="1" applyAlignment="1">
      <alignment horizontal="right" wrapText="1"/>
    </xf>
    <xf numFmtId="0" fontId="8" fillId="2" borderId="0" xfId="0" applyFont="1" applyFill="1"/>
    <xf numFmtId="0" fontId="9" fillId="2" borderId="0" xfId="0" applyFont="1" applyFill="1" applyAlignment="1">
      <alignment horizontal="center"/>
    </xf>
    <xf numFmtId="0" fontId="9" fillId="2" borderId="0" xfId="0" applyFont="1" applyFill="1" applyAlignment="1">
      <alignment horizontal="right"/>
    </xf>
    <xf numFmtId="0" fontId="9" fillId="2" borderId="0" xfId="0" applyFont="1" applyFill="1"/>
    <xf numFmtId="0" fontId="10" fillId="2" borderId="0" xfId="0" applyFont="1" applyFill="1" applyAlignment="1">
      <alignment horizontal="left"/>
    </xf>
    <xf numFmtId="9" fontId="12" fillId="0" borderId="0" xfId="0" applyNumberFormat="1" applyFont="1"/>
    <xf numFmtId="10" fontId="12" fillId="0" borderId="0" xfId="0" applyNumberFormat="1" applyFont="1"/>
    <xf numFmtId="0" fontId="13" fillId="0" borderId="0" xfId="0" applyFont="1" applyAlignment="1">
      <alignment horizontal="left" vertical="center" wrapText="1" indent="1"/>
    </xf>
    <xf numFmtId="0" fontId="14" fillId="0" borderId="0" xfId="0" applyFont="1" applyAlignment="1">
      <alignment horizontal="right" vertical="center" wrapText="1" indent="1"/>
    </xf>
    <xf numFmtId="0" fontId="15" fillId="2" borderId="0" xfId="0" applyFont="1" applyFill="1" applyAlignment="1">
      <alignment horizontal="left"/>
    </xf>
    <xf numFmtId="0" fontId="10" fillId="2" borderId="0" xfId="0" applyFont="1" applyFill="1" applyAlignment="1">
      <alignment horizontal="right"/>
    </xf>
    <xf numFmtId="0" fontId="11" fillId="0" borderId="0" xfId="20"/>
    <xf numFmtId="0" fontId="0" fillId="0" borderId="0" xfId="0" applyAlignment="1">
      <alignment horizontal="left" vertical="top"/>
    </xf>
    <xf numFmtId="0" fontId="16" fillId="0" borderId="1" xfId="0" applyFont="1" applyBorder="1" applyAlignment="1">
      <alignment horizontal="left" wrapText="1" indent="1"/>
    </xf>
    <xf numFmtId="3" fontId="16" fillId="0" borderId="2" xfId="0" applyNumberFormat="1" applyFont="1" applyBorder="1" applyAlignment="1">
      <alignment wrapText="1"/>
    </xf>
    <xf numFmtId="0" fontId="16" fillId="0" borderId="3" xfId="0" applyFont="1" applyBorder="1" applyAlignment="1">
      <alignment horizontal="left" indent="2"/>
    </xf>
    <xf numFmtId="0" fontId="14" fillId="0" borderId="4" xfId="0" applyFont="1" applyBorder="1" applyAlignment="1">
      <alignment horizontal="left" wrapText="1" indent="1"/>
    </xf>
    <xf numFmtId="0" fontId="16" fillId="0" borderId="4" xfId="0" applyFont="1" applyBorder="1" applyAlignment="1">
      <alignment horizontal="right" wrapText="1"/>
    </xf>
    <xf numFmtId="3" fontId="16" fillId="0" borderId="4" xfId="0" applyNumberFormat="1" applyFont="1" applyBorder="1" applyAlignment="1">
      <alignment horizontal="right" wrapText="1"/>
    </xf>
    <xf numFmtId="0" fontId="14" fillId="0" borderId="4" xfId="0" applyFont="1" applyBorder="1" applyAlignment="1">
      <alignment horizontal="left" wrapText="1"/>
    </xf>
    <xf numFmtId="3" fontId="14" fillId="0" borderId="4" xfId="0" applyNumberFormat="1" applyFont="1" applyBorder="1" applyAlignment="1">
      <alignment horizontal="right" wrapText="1"/>
    </xf>
    <xf numFmtId="3" fontId="14" fillId="0" borderId="2" xfId="0" applyNumberFormat="1" applyFont="1" applyBorder="1" applyAlignment="1">
      <alignment horizontal="right" wrapText="1"/>
    </xf>
    <xf numFmtId="0" fontId="18" fillId="0" borderId="4" xfId="0" applyFont="1" applyBorder="1" applyAlignment="1">
      <alignment horizontal="left" wrapText="1"/>
    </xf>
    <xf numFmtId="3" fontId="18" fillId="0" borderId="4" xfId="0" applyNumberFormat="1" applyFont="1" applyBorder="1" applyAlignment="1">
      <alignment horizontal="right" wrapText="1"/>
    </xf>
    <xf numFmtId="3" fontId="18" fillId="0" borderId="2" xfId="0" applyNumberFormat="1" applyFont="1" applyBorder="1" applyAlignment="1">
      <alignment horizontal="right" wrapText="1"/>
    </xf>
    <xf numFmtId="3" fontId="18" fillId="0" borderId="1" xfId="0" applyNumberFormat="1" applyFont="1" applyBorder="1" applyAlignment="1">
      <alignment wrapText="1"/>
    </xf>
    <xf numFmtId="0" fontId="19" fillId="0" borderId="4" xfId="0" applyFont="1" applyBorder="1" applyAlignment="1">
      <alignment horizontal="left" wrapText="1"/>
    </xf>
    <xf numFmtId="0" fontId="16" fillId="0" borderId="1" xfId="0" applyFont="1" applyBorder="1" applyAlignment="1">
      <alignment horizontal="left" wrapText="1"/>
    </xf>
    <xf numFmtId="0" fontId="16" fillId="0" borderId="4" xfId="0" applyFont="1" applyBorder="1" applyAlignment="1">
      <alignment horizontal="left" wrapText="1"/>
    </xf>
    <xf numFmtId="3" fontId="16" fillId="0" borderId="2" xfId="0" applyNumberFormat="1" applyFont="1" applyBorder="1" applyAlignment="1">
      <alignment horizontal="right" wrapText="1"/>
    </xf>
    <xf numFmtId="0" fontId="16" fillId="0" borderId="2" xfId="0" applyFont="1" applyBorder="1" applyAlignment="1">
      <alignment horizontal="right" wrapText="1"/>
    </xf>
    <xf numFmtId="3" fontId="18" fillId="0" borderId="5" xfId="0" applyNumberFormat="1" applyFont="1" applyBorder="1" applyAlignment="1">
      <alignment wrapText="1"/>
    </xf>
    <xf numFmtId="0" fontId="7" fillId="0" borderId="4" xfId="0" applyFont="1" applyBorder="1" applyAlignment="1">
      <alignment horizontal="left" wrapText="1"/>
    </xf>
    <xf numFmtId="3" fontId="7" fillId="0" borderId="4" xfId="0" applyNumberFormat="1" applyFont="1" applyBorder="1" applyAlignment="1">
      <alignment horizontal="right" wrapText="1"/>
    </xf>
    <xf numFmtId="3" fontId="7" fillId="0" borderId="2" xfId="0" applyNumberFormat="1" applyFont="1" applyBorder="1" applyAlignment="1">
      <alignment horizontal="right" wrapText="1"/>
    </xf>
    <xf numFmtId="0" fontId="20" fillId="0" borderId="4" xfId="0" applyFont="1" applyBorder="1" applyAlignment="1">
      <alignment horizontal="left" wrapText="1"/>
    </xf>
    <xf numFmtId="3" fontId="20" fillId="0" borderId="2" xfId="0" applyNumberFormat="1" applyFont="1" applyBorder="1" applyAlignment="1">
      <alignment horizontal="right" wrapText="1"/>
    </xf>
    <xf numFmtId="6" fontId="19" fillId="0" borderId="2" xfId="0" applyNumberFormat="1" applyFont="1" applyBorder="1" applyAlignment="1">
      <alignment horizontal="right" wrapText="1"/>
    </xf>
    <xf numFmtId="3" fontId="0" fillId="0" borderId="0" xfId="0" applyNumberFormat="1"/>
    <xf numFmtId="0" fontId="21" fillId="0" borderId="0" xfId="0" applyFont="1"/>
    <xf numFmtId="3" fontId="16" fillId="0" borderId="3" xfId="0" applyNumberFormat="1" applyFont="1" applyBorder="1" applyAlignment="1">
      <alignment horizontal="right" wrapText="1"/>
    </xf>
    <xf numFmtId="0" fontId="16" fillId="0" borderId="3" xfId="0" applyFont="1" applyBorder="1" applyAlignment="1">
      <alignment horizontal="right" wrapText="1"/>
    </xf>
    <xf numFmtId="10" fontId="0" fillId="0" borderId="4" xfId="0" applyNumberFormat="1" applyBorder="1"/>
    <xf numFmtId="0" fontId="22" fillId="0" borderId="0" xfId="0" applyFont="1"/>
    <xf numFmtId="0" fontId="23" fillId="2" borderId="0" xfId="0" applyFont="1" applyFill="1" applyAlignment="1">
      <alignment horizontal="left" vertical="top"/>
    </xf>
    <xf numFmtId="0" fontId="23" fillId="2" borderId="0" xfId="0" applyFont="1" applyFill="1" applyAlignment="1">
      <alignment horizontal="left"/>
    </xf>
    <xf numFmtId="0" fontId="25" fillId="2" borderId="0" xfId="0" applyFont="1" applyFill="1"/>
    <xf numFmtId="0" fontId="26" fillId="0" borderId="0" xfId="0" applyFont="1"/>
    <xf numFmtId="0" fontId="24" fillId="0" borderId="0" xfId="20" applyFont="1"/>
    <xf numFmtId="0" fontId="27" fillId="0" borderId="0" xfId="0" applyFont="1"/>
    <xf numFmtId="0" fontId="23" fillId="2" borderId="0" xfId="0" applyFont="1" applyFill="1"/>
    <xf numFmtId="0" fontId="28" fillId="0" borderId="0" xfId="0" applyFont="1"/>
    <xf numFmtId="0" fontId="29" fillId="2" borderId="0" xfId="0" applyFont="1" applyFill="1" applyAlignment="1">
      <alignment horizontal="right"/>
    </xf>
    <xf numFmtId="0" fontId="29" fillId="2" borderId="0" xfId="0" applyFont="1" applyFill="1"/>
    <xf numFmtId="0" fontId="18" fillId="0" borderId="0" xfId="0" applyFont="1" applyAlignment="1">
      <alignment horizontal="left" wrapText="1"/>
    </xf>
    <xf numFmtId="3" fontId="18" fillId="0" borderId="0" xfId="0" applyNumberFormat="1" applyFont="1" applyAlignment="1">
      <alignment wrapText="1"/>
    </xf>
    <xf numFmtId="0" fontId="7" fillId="0" borderId="0" xfId="0" applyFont="1" applyAlignment="1">
      <alignment wrapText="1"/>
    </xf>
    <xf numFmtId="0" fontId="3" fillId="0" borderId="0" xfId="0" applyFont="1" applyAlignment="1">
      <alignment wrapText="1"/>
    </xf>
    <xf numFmtId="0" fontId="2" fillId="0" borderId="1" xfId="0" applyFont="1" applyBorder="1"/>
    <xf numFmtId="0" fontId="9" fillId="0" borderId="4" xfId="0" applyFont="1" applyBorder="1" applyAlignment="1">
      <alignment horizontal="left" wrapText="1"/>
    </xf>
    <xf numFmtId="4" fontId="9" fillId="0" borderId="4" xfId="0" applyNumberFormat="1" applyFont="1" applyBorder="1" applyAlignment="1">
      <alignment horizontal="right" wrapText="1"/>
    </xf>
    <xf numFmtId="4" fontId="9" fillId="0" borderId="2" xfId="0" applyNumberFormat="1" applyFont="1" applyBorder="1" applyAlignment="1">
      <alignment horizontal="right" wrapText="1"/>
    </xf>
    <xf numFmtId="4" fontId="9" fillId="0" borderId="6" xfId="0" applyNumberFormat="1" applyFont="1" applyBorder="1" applyAlignment="1">
      <alignment horizontal="right" wrapText="1"/>
    </xf>
    <xf numFmtId="4" fontId="9" fillId="0" borderId="7" xfId="0" applyNumberFormat="1" applyFont="1" applyBorder="1" applyAlignment="1">
      <alignment horizontal="right" wrapText="1"/>
    </xf>
    <xf numFmtId="0" fontId="9" fillId="0" borderId="4" xfId="0" applyFont="1" applyBorder="1" applyAlignment="1">
      <alignment horizontal="right" wrapText="1"/>
    </xf>
    <xf numFmtId="0" fontId="9" fillId="0" borderId="2" xfId="0" applyFont="1" applyBorder="1" applyAlignment="1">
      <alignment horizontal="right" wrapText="1"/>
    </xf>
    <xf numFmtId="0" fontId="9" fillId="0" borderId="6" xfId="0" applyFont="1" applyBorder="1" applyAlignment="1">
      <alignment horizontal="right" wrapText="1"/>
    </xf>
    <xf numFmtId="0" fontId="9" fillId="0" borderId="7" xfId="0" applyFont="1" applyBorder="1" applyAlignment="1">
      <alignment horizontal="right" wrapText="1"/>
    </xf>
    <xf numFmtId="0" fontId="31" fillId="0" borderId="4" xfId="0" applyFont="1" applyBorder="1" applyAlignment="1">
      <alignment horizontal="left" wrapText="1"/>
    </xf>
    <xf numFmtId="4" fontId="31" fillId="0" borderId="4" xfId="0" applyNumberFormat="1" applyFont="1" applyBorder="1" applyAlignment="1">
      <alignment horizontal="right" wrapText="1"/>
    </xf>
    <xf numFmtId="4" fontId="31" fillId="0" borderId="2" xfId="0" applyNumberFormat="1" applyFont="1" applyBorder="1" applyAlignment="1">
      <alignment horizontal="right" wrapText="1"/>
    </xf>
    <xf numFmtId="4" fontId="31" fillId="0" borderId="6" xfId="0" applyNumberFormat="1" applyFont="1" applyBorder="1" applyAlignment="1">
      <alignment horizontal="right" wrapText="1"/>
    </xf>
    <xf numFmtId="4" fontId="31" fillId="0" borderId="1" xfId="0" applyNumberFormat="1" applyFont="1" applyBorder="1" applyAlignment="1">
      <alignment wrapText="1"/>
    </xf>
    <xf numFmtId="0" fontId="31" fillId="0" borderId="1" xfId="0" applyFont="1" applyBorder="1" applyAlignment="1">
      <alignment wrapText="1"/>
    </xf>
    <xf numFmtId="0" fontId="9" fillId="0" borderId="8" xfId="0" applyFont="1" applyBorder="1" applyAlignment="1">
      <alignment horizontal="left" wrapText="1"/>
    </xf>
    <xf numFmtId="0" fontId="9" fillId="0" borderId="9" xfId="0" applyFont="1" applyBorder="1" applyAlignment="1">
      <alignment horizontal="left" wrapText="1"/>
    </xf>
    <xf numFmtId="0" fontId="13" fillId="0" borderId="1" xfId="0" applyFont="1" applyBorder="1" applyAlignment="1">
      <alignment wrapText="1"/>
    </xf>
    <xf numFmtId="0" fontId="2" fillId="0" borderId="4" xfId="0" applyFont="1" applyBorder="1" applyAlignment="1">
      <alignment horizontal="left" wrapText="1"/>
    </xf>
    <xf numFmtId="6" fontId="2" fillId="0" borderId="4" xfId="0" applyNumberFormat="1" applyFont="1" applyBorder="1" applyAlignment="1">
      <alignment horizontal="right" wrapText="1"/>
    </xf>
    <xf numFmtId="6" fontId="2" fillId="0" borderId="2" xfId="0" applyNumberFormat="1" applyFont="1" applyBorder="1" applyAlignment="1">
      <alignment horizontal="right" wrapText="1"/>
    </xf>
    <xf numFmtId="0" fontId="2" fillId="0" borderId="4" xfId="0" applyFont="1" applyBorder="1" applyAlignment="1">
      <alignment horizontal="left" wrapText="1" indent="1"/>
    </xf>
    <xf numFmtId="0" fontId="2" fillId="0" borderId="3" xfId="0" applyFont="1" applyBorder="1"/>
    <xf numFmtId="0" fontId="2" fillId="0" borderId="3" xfId="0" applyFont="1" applyBorder="1" applyAlignment="1">
      <alignment wrapText="1"/>
    </xf>
    <xf numFmtId="0" fontId="2" fillId="0" borderId="3" xfId="0" applyFont="1" applyBorder="1" applyAlignment="1">
      <alignment horizontal="right" wrapText="1"/>
    </xf>
    <xf numFmtId="0" fontId="2" fillId="0" borderId="10" xfId="0" applyFont="1" applyBorder="1" applyAlignment="1">
      <alignment wrapText="1"/>
    </xf>
    <xf numFmtId="3" fontId="2" fillId="0" borderId="3" xfId="0" applyNumberFormat="1" applyFont="1" applyBorder="1" applyAlignment="1">
      <alignment wrapText="1"/>
    </xf>
    <xf numFmtId="10" fontId="2" fillId="0" borderId="4" xfId="0" applyNumberFormat="1" applyFont="1" applyBorder="1" applyAlignment="1">
      <alignment horizontal="right" wrapText="1"/>
    </xf>
    <xf numFmtId="3" fontId="2" fillId="0" borderId="3" xfId="0" applyNumberFormat="1" applyFont="1" applyBorder="1" applyAlignment="1">
      <alignment horizontal="right" wrapText="1"/>
    </xf>
    <xf numFmtId="3" fontId="2" fillId="0" borderId="10" xfId="0" applyNumberFormat="1" applyFont="1" applyBorder="1" applyAlignment="1">
      <alignment wrapText="1"/>
    </xf>
    <xf numFmtId="0" fontId="2" fillId="0" borderId="0" xfId="0" applyFont="1" applyAlignment="1">
      <alignment horizontal="left" wrapText="1" indent="1"/>
    </xf>
    <xf numFmtId="0" fontId="2" fillId="0" borderId="0" xfId="0" applyFont="1"/>
    <xf numFmtId="0" fontId="2" fillId="0" borderId="0" xfId="0" applyFont="1" applyAlignment="1">
      <alignment wrapText="1"/>
    </xf>
    <xf numFmtId="3" fontId="2" fillId="0" borderId="0" xfId="0" applyNumberFormat="1" applyFont="1" applyAlignment="1">
      <alignment wrapText="1"/>
    </xf>
    <xf numFmtId="3" fontId="2" fillId="0" borderId="0" xfId="0" applyNumberFormat="1" applyFont="1" applyAlignment="1">
      <alignment horizontal="right" wrapText="1"/>
    </xf>
    <xf numFmtId="10" fontId="2" fillId="0" borderId="0" xfId="0" applyNumberFormat="1" applyFont="1" applyAlignment="1">
      <alignment horizontal="right" wrapText="1"/>
    </xf>
    <xf numFmtId="3" fontId="22" fillId="0" borderId="0" xfId="0" applyNumberFormat="1" applyFont="1"/>
    <xf numFmtId="9" fontId="2" fillId="0" borderId="4" xfId="0" applyNumberFormat="1" applyFont="1" applyBorder="1" applyAlignment="1">
      <alignment horizontal="center"/>
    </xf>
    <xf numFmtId="3" fontId="2" fillId="0" borderId="4" xfId="0" applyNumberFormat="1" applyFont="1" applyBorder="1"/>
    <xf numFmtId="0" fontId="2" fillId="0" borderId="4" xfId="0" applyFont="1" applyBorder="1"/>
    <xf numFmtId="0" fontId="30" fillId="0" borderId="0" xfId="0" applyFont="1"/>
    <xf numFmtId="0" fontId="22" fillId="0" borderId="0" xfId="0" applyFont="1" applyAlignment="1">
      <alignment horizontal="left" vertical="top" wrapText="1"/>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indent="2"/>
    </xf>
    <xf numFmtId="0" fontId="23" fillId="0" borderId="0" xfId="0" applyFont="1" applyAlignment="1">
      <alignment vertical="top"/>
    </xf>
    <xf numFmtId="0" fontId="22" fillId="0" borderId="0" xfId="0" applyFont="1" applyAlignment="1">
      <alignment horizontal="left"/>
    </xf>
    <xf numFmtId="0" fontId="26" fillId="0" borderId="0" xfId="0" applyFont="1" applyAlignment="1">
      <alignment horizontal="center" wrapText="1"/>
    </xf>
    <xf numFmtId="3" fontId="2" fillId="0" borderId="1" xfId="0" applyNumberFormat="1" applyFont="1" applyBorder="1"/>
    <xf numFmtId="0" fontId="19" fillId="0" borderId="4" xfId="0" applyFont="1" applyBorder="1"/>
    <xf numFmtId="3" fontId="16" fillId="0" borderId="11" xfId="0" applyNumberFormat="1" applyFont="1" applyBorder="1" applyAlignment="1">
      <alignment wrapText="1"/>
    </xf>
    <xf numFmtId="3" fontId="16" fillId="0" borderId="12" xfId="0" applyNumberFormat="1" applyFont="1" applyBorder="1" applyAlignment="1">
      <alignment wrapText="1"/>
    </xf>
    <xf numFmtId="3" fontId="18" fillId="0" borderId="12" xfId="0" applyNumberFormat="1" applyFont="1" applyBorder="1" applyAlignment="1">
      <alignment wrapText="1"/>
    </xf>
    <xf numFmtId="17" fontId="17" fillId="3" borderId="4" xfId="0" applyNumberFormat="1" applyFont="1" applyFill="1" applyBorder="1" applyAlignment="1">
      <alignment horizontal="center" vertical="center" wrapText="1"/>
    </xf>
    <xf numFmtId="0" fontId="2" fillId="0" borderId="4" xfId="0" applyFont="1" applyBorder="1" applyAlignment="1">
      <alignment horizontal="center"/>
    </xf>
    <xf numFmtId="0" fontId="17" fillId="3" borderId="4" xfId="0" applyFont="1" applyFill="1" applyBorder="1" applyAlignment="1">
      <alignment horizontal="center" vertical="center" wrapText="1"/>
    </xf>
    <xf numFmtId="17" fontId="17" fillId="3" borderId="3" xfId="0" applyNumberFormat="1" applyFont="1" applyFill="1" applyBorder="1" applyAlignment="1">
      <alignment vertical="center" wrapText="1"/>
    </xf>
    <xf numFmtId="17" fontId="17" fillId="3" borderId="8" xfId="0" applyNumberFormat="1" applyFont="1" applyFill="1" applyBorder="1" applyAlignment="1">
      <alignment horizontal="center" vertical="center" wrapText="1"/>
    </xf>
    <xf numFmtId="0" fontId="16" fillId="0" borderId="1" xfId="0" applyFont="1" applyBorder="1" applyAlignment="1">
      <alignment horizontal="center" wrapText="1"/>
    </xf>
    <xf numFmtId="10" fontId="16" fillId="0" borderId="1" xfId="0" applyNumberFormat="1" applyFont="1" applyBorder="1" applyAlignment="1">
      <alignment horizontal="center" wrapText="1"/>
    </xf>
    <xf numFmtId="10" fontId="16" fillId="0" borderId="13" xfId="0" applyNumberFormat="1" applyFont="1" applyBorder="1" applyAlignment="1">
      <alignment horizontal="center" wrapText="1"/>
    </xf>
    <xf numFmtId="0" fontId="2" fillId="0" borderId="0" xfId="0" applyFont="1" applyAlignment="1">
      <alignment horizontal="right" wrapText="1"/>
    </xf>
    <xf numFmtId="17" fontId="17" fillId="3" borderId="14" xfId="0" applyNumberFormat="1" applyFont="1" applyFill="1" applyBorder="1" applyAlignment="1">
      <alignment horizontal="center" vertical="center" wrapText="1"/>
    </xf>
    <xf numFmtId="17" fontId="17" fillId="3" borderId="14" xfId="0" applyNumberFormat="1" applyFont="1" applyFill="1" applyBorder="1" applyAlignment="1">
      <alignment horizontal="left" vertical="center" wrapText="1" indent="1"/>
    </xf>
    <xf numFmtId="0" fontId="2" fillId="0" borderId="8" xfId="0" applyFont="1" applyBorder="1"/>
    <xf numFmtId="3" fontId="2" fillId="0" borderId="8" xfId="0" applyNumberFormat="1" applyFont="1" applyBorder="1"/>
    <xf numFmtId="0" fontId="19" fillId="0" borderId="1" xfId="0" applyFont="1" applyBorder="1"/>
    <xf numFmtId="3" fontId="19" fillId="0" borderId="1" xfId="0" applyNumberFormat="1" applyFont="1" applyBorder="1"/>
    <xf numFmtId="164" fontId="2" fillId="0" borderId="4" xfId="21" applyNumberFormat="1" applyFont="1" applyBorder="1"/>
    <xf numFmtId="164" fontId="19" fillId="0" borderId="9" xfId="21" applyNumberFormat="1" applyFont="1" applyBorder="1"/>
    <xf numFmtId="0" fontId="17" fillId="3" borderId="4"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1" xfId="0" applyFont="1" applyFill="1" applyBorder="1" applyAlignment="1">
      <alignment horizontal="left" vertical="center" wrapText="1"/>
    </xf>
    <xf numFmtId="17" fontId="17" fillId="3" borderId="15" xfId="0" applyNumberFormat="1" applyFont="1" applyFill="1" applyBorder="1" applyAlignment="1">
      <alignment horizontal="left" vertical="center" wrapText="1" indent="1"/>
    </xf>
    <xf numFmtId="3" fontId="18" fillId="0" borderId="12" xfId="0" applyNumberFormat="1" applyFont="1" applyBorder="1" applyAlignment="1">
      <alignment horizontal="right" wrapText="1"/>
    </xf>
    <xf numFmtId="0" fontId="16" fillId="0" borderId="3" xfId="0" applyFont="1" applyBorder="1" applyAlignment="1">
      <alignment horizontal="center"/>
    </xf>
    <xf numFmtId="0" fontId="16" fillId="0" borderId="1" xfId="0" applyFont="1" applyBorder="1" applyAlignment="1">
      <alignment horizontal="center"/>
    </xf>
    <xf numFmtId="0" fontId="34" fillId="4" borderId="8" xfId="0" applyFont="1" applyFill="1" applyBorder="1" applyAlignment="1">
      <alignment horizontal="left" vertical="center" wrapText="1"/>
    </xf>
    <xf numFmtId="17" fontId="34" fillId="4" borderId="14" xfId="0" applyNumberFormat="1" applyFont="1" applyFill="1" applyBorder="1" applyAlignment="1">
      <alignment horizontal="right" vertical="center" wrapText="1" indent="1"/>
    </xf>
    <xf numFmtId="0" fontId="2" fillId="0" borderId="1" xfId="0" applyFont="1" applyBorder="1" applyAlignment="1">
      <alignment horizontal="center"/>
    </xf>
    <xf numFmtId="167" fontId="2" fillId="0" borderId="1" xfId="18" applyNumberFormat="1" applyFont="1" applyBorder="1"/>
    <xf numFmtId="9" fontId="2" fillId="0" borderId="1" xfId="15" applyFont="1" applyBorder="1" applyAlignment="1">
      <alignment horizontal="center"/>
    </xf>
    <xf numFmtId="0" fontId="35" fillId="0" borderId="0" xfId="0" applyFont="1"/>
    <xf numFmtId="0" fontId="23" fillId="5" borderId="0" xfId="0" applyFont="1" applyFill="1" applyAlignment="1">
      <alignment horizontal="left"/>
    </xf>
    <xf numFmtId="3" fontId="14" fillId="0" borderId="2" xfId="0" applyNumberFormat="1" applyFont="1" applyBorder="1" applyAlignment="1">
      <alignment wrapText="1"/>
    </xf>
    <xf numFmtId="0" fontId="12" fillId="0" borderId="0" xfId="0" applyFont="1"/>
    <xf numFmtId="0" fontId="18" fillId="0" borderId="1" xfId="0" applyFont="1" applyBorder="1" applyAlignment="1">
      <alignment horizontal="left"/>
    </xf>
    <xf numFmtId="3" fontId="18" fillId="0" borderId="2" xfId="0" applyNumberFormat="1" applyFont="1" applyBorder="1" applyAlignment="1">
      <alignment wrapText="1"/>
    </xf>
    <xf numFmtId="166" fontId="17" fillId="3" borderId="4" xfId="0" applyNumberFormat="1" applyFont="1" applyFill="1" applyBorder="1" applyAlignment="1">
      <alignment horizontal="center" vertical="center" wrapText="1"/>
    </xf>
    <xf numFmtId="3" fontId="16" fillId="0" borderId="6" xfId="0" applyNumberFormat="1" applyFont="1" applyBorder="1" applyAlignment="1">
      <alignment horizontal="right" wrapText="1"/>
    </xf>
    <xf numFmtId="3" fontId="16" fillId="0" borderId="1" xfId="0" applyNumberFormat="1" applyFont="1" applyBorder="1" applyAlignment="1">
      <alignment horizontal="right" wrapText="1"/>
    </xf>
    <xf numFmtId="3" fontId="16" fillId="0" borderId="1" xfId="0" applyNumberFormat="1" applyFont="1" applyBorder="1" applyAlignment="1">
      <alignment wrapText="1"/>
    </xf>
    <xf numFmtId="0" fontId="16" fillId="0" borderId="6" xfId="0" applyFont="1" applyBorder="1" applyAlignment="1">
      <alignment horizontal="right" wrapText="1"/>
    </xf>
    <xf numFmtId="0" fontId="16" fillId="0" borderId="1" xfId="0" applyFont="1" applyBorder="1" applyAlignment="1">
      <alignment horizontal="right" wrapText="1"/>
    </xf>
    <xf numFmtId="0" fontId="16" fillId="0" borderId="1" xfId="0" applyFont="1" applyBorder="1" applyAlignment="1">
      <alignment wrapText="1"/>
    </xf>
    <xf numFmtId="17" fontId="17" fillId="3" borderId="1" xfId="0" applyNumberFormat="1" applyFont="1" applyFill="1" applyBorder="1" applyAlignment="1">
      <alignment horizontal="center" vertical="center" wrapText="1"/>
    </xf>
    <xf numFmtId="17" fontId="17" fillId="3" borderId="4" xfId="0" applyNumberFormat="1" applyFont="1" applyFill="1" applyBorder="1" applyAlignment="1">
      <alignment horizontal="left" vertical="center" wrapText="1"/>
    </xf>
    <xf numFmtId="3" fontId="18" fillId="0" borderId="16" xfId="0" applyNumberFormat="1" applyFont="1" applyBorder="1" applyAlignment="1">
      <alignment horizontal="right"/>
    </xf>
    <xf numFmtId="17" fontId="36" fillId="3" borderId="4" xfId="0" applyNumberFormat="1" applyFont="1" applyFill="1" applyBorder="1" applyAlignment="1">
      <alignment horizontal="center" vertical="center" wrapText="1"/>
    </xf>
    <xf numFmtId="0" fontId="37" fillId="0" borderId="0" xfId="0" applyFont="1"/>
    <xf numFmtId="0" fontId="38" fillId="0" borderId="1" xfId="20" applyFont="1" applyBorder="1"/>
    <xf numFmtId="0" fontId="39" fillId="0" borderId="1" xfId="0" applyFont="1" applyBorder="1" applyAlignment="1">
      <alignment horizontal="left"/>
    </xf>
    <xf numFmtId="0" fontId="39" fillId="0" borderId="1" xfId="0" applyFont="1" applyBorder="1"/>
    <xf numFmtId="0" fontId="39" fillId="0" borderId="1" xfId="0" applyFont="1" applyBorder="1" applyAlignment="1">
      <alignment horizontal="left" vertical="top"/>
    </xf>
    <xf numFmtId="0" fontId="38" fillId="0" borderId="0" xfId="20" applyFont="1" applyFill="1"/>
    <xf numFmtId="0" fontId="37" fillId="0" borderId="0" xfId="0" applyFont="1" applyAlignment="1">
      <alignment horizontal="left" vertical="top"/>
    </xf>
    <xf numFmtId="0" fontId="16" fillId="0" borderId="3" xfId="0" applyFont="1" applyBorder="1" applyAlignment="1">
      <alignment horizontal="left" vertical="center" wrapText="1" indent="1"/>
    </xf>
    <xf numFmtId="165" fontId="16" fillId="0" borderId="3"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0" fontId="25" fillId="0" borderId="0" xfId="0" applyFont="1" applyAlignment="1">
      <alignment horizontal="center" wrapText="1"/>
    </xf>
    <xf numFmtId="0" fontId="7" fillId="2" borderId="0" xfId="0" applyFont="1" applyFill="1" applyAlignment="1">
      <alignment horizontal="left"/>
    </xf>
    <xf numFmtId="0" fontId="7" fillId="0" borderId="0" xfId="0" applyFont="1" applyAlignment="1">
      <alignment horizontal="left"/>
    </xf>
    <xf numFmtId="0" fontId="40" fillId="0" borderId="0" xfId="0" applyFont="1"/>
    <xf numFmtId="0" fontId="7" fillId="0" borderId="0" xfId="0" applyFont="1" applyAlignment="1">
      <alignment horizontal="center"/>
    </xf>
    <xf numFmtId="0" fontId="7" fillId="0" borderId="0" xfId="0" applyFont="1"/>
    <xf numFmtId="0" fontId="25" fillId="0" borderId="0" xfId="0" applyFont="1" applyAlignment="1">
      <alignment horizontal="left"/>
    </xf>
    <xf numFmtId="0" fontId="41" fillId="0" borderId="0" xfId="0" applyFont="1"/>
    <xf numFmtId="0" fontId="42" fillId="0" borderId="0" xfId="0" applyFont="1" applyAlignment="1">
      <alignment horizontal="left"/>
    </xf>
    <xf numFmtId="0" fontId="16" fillId="0" borderId="11" xfId="0" applyFont="1" applyBorder="1" applyAlignment="1">
      <alignment vertical="center" wrapText="1"/>
    </xf>
    <xf numFmtId="10" fontId="16" fillId="0" borderId="1" xfId="0" applyNumberFormat="1" applyFont="1" applyBorder="1" applyAlignment="1">
      <alignment vertical="center" wrapText="1"/>
    </xf>
    <xf numFmtId="0" fontId="16" fillId="2" borderId="0" xfId="0" applyFont="1" applyFill="1"/>
    <xf numFmtId="0" fontId="16" fillId="0" borderId="3" xfId="0" applyFont="1" applyBorder="1" applyAlignment="1">
      <alignment vertical="center" wrapText="1"/>
    </xf>
    <xf numFmtId="10" fontId="16" fillId="0" borderId="4" xfId="0" applyNumberFormat="1" applyFont="1" applyBorder="1" applyAlignment="1">
      <alignment horizontal="right" vertical="center" wrapText="1" indent="1"/>
    </xf>
    <xf numFmtId="0" fontId="16" fillId="0" borderId="4" xfId="0" applyFont="1" applyBorder="1" applyAlignment="1">
      <alignment horizontal="left" wrapText="1" indent="1"/>
    </xf>
    <xf numFmtId="0" fontId="16" fillId="0" borderId="3" xfId="0" applyFont="1" applyBorder="1"/>
    <xf numFmtId="0" fontId="16" fillId="0" borderId="3" xfId="0" applyFont="1" applyBorder="1" applyAlignment="1">
      <alignment horizontal="left" wrapText="1" indent="1"/>
    </xf>
    <xf numFmtId="3" fontId="16" fillId="0" borderId="3" xfId="0" applyNumberFormat="1" applyFont="1" applyBorder="1" applyAlignment="1">
      <alignment horizontal="right" wrapText="1" indent="1"/>
    </xf>
    <xf numFmtId="10" fontId="16" fillId="0" borderId="17" xfId="0" applyNumberFormat="1" applyFont="1" applyBorder="1" applyAlignment="1">
      <alignment wrapText="1"/>
    </xf>
    <xf numFmtId="0" fontId="18" fillId="0" borderId="3" xfId="0" applyFont="1" applyBorder="1" applyAlignment="1">
      <alignment horizontal="left" wrapText="1" indent="1"/>
    </xf>
    <xf numFmtId="3" fontId="18" fillId="0" borderId="3" xfId="0" applyNumberFormat="1" applyFont="1" applyBorder="1" applyAlignment="1">
      <alignment horizontal="right" wrapText="1" indent="1"/>
    </xf>
    <xf numFmtId="10" fontId="18" fillId="0" borderId="17" xfId="0" applyNumberFormat="1" applyFont="1" applyBorder="1" applyAlignment="1">
      <alignment wrapText="1"/>
    </xf>
    <xf numFmtId="0" fontId="16" fillId="0" borderId="3" xfId="0" applyFont="1" applyBorder="1" applyAlignment="1">
      <alignment vertical="center" wrapText="1" indent="1"/>
    </xf>
    <xf numFmtId="10" fontId="16" fillId="0" borderId="17" xfId="0" applyNumberFormat="1" applyFont="1" applyBorder="1" applyAlignment="1">
      <alignment wrapText="1" indent="1"/>
    </xf>
    <xf numFmtId="0" fontId="7" fillId="2" borderId="0" xfId="0" applyFont="1" applyFill="1"/>
    <xf numFmtId="0" fontId="18" fillId="0" borderId="3" xfId="0" applyFont="1" applyBorder="1" applyAlignment="1">
      <alignment horizontal="left" vertical="center" wrapText="1" indent="1"/>
    </xf>
    <xf numFmtId="10" fontId="18" fillId="0" borderId="17" xfId="0" applyNumberFormat="1" applyFont="1" applyBorder="1" applyAlignment="1">
      <alignment wrapText="1" indent="1"/>
    </xf>
    <xf numFmtId="3" fontId="16" fillId="0" borderId="4" xfId="0" applyNumberFormat="1" applyFont="1" applyBorder="1" applyAlignment="1">
      <alignment wrapText="1"/>
    </xf>
    <xf numFmtId="0" fontId="16" fillId="0" borderId="4" xfId="0" applyFont="1" applyBorder="1" applyAlignment="1">
      <alignment wrapText="1"/>
    </xf>
    <xf numFmtId="3" fontId="16" fillId="0" borderId="18" xfId="0" applyNumberFormat="1" applyFont="1" applyBorder="1" applyAlignment="1">
      <alignment wrapText="1"/>
    </xf>
    <xf numFmtId="0" fontId="18" fillId="0" borderId="4" xfId="0" applyFont="1" applyBorder="1" applyAlignment="1">
      <alignment horizontal="left" wrapText="1" indent="1"/>
    </xf>
    <xf numFmtId="3" fontId="18" fillId="0" borderId="4" xfId="0" applyNumberFormat="1" applyFont="1" applyBorder="1" applyAlignment="1">
      <alignment wrapText="1"/>
    </xf>
    <xf numFmtId="3" fontId="18" fillId="0" borderId="18" xfId="0" applyNumberFormat="1" applyFont="1" applyBorder="1" applyAlignment="1">
      <alignment wrapText="1"/>
    </xf>
    <xf numFmtId="0" fontId="23" fillId="0" borderId="0" xfId="0" applyFont="1"/>
    <xf numFmtId="0" fontId="32" fillId="0" borderId="0" xfId="0" applyFont="1"/>
    <xf numFmtId="0" fontId="23" fillId="2" borderId="0" xfId="0" applyFont="1" applyFill="1" applyAlignment="1">
      <alignment horizontal="left" wrapText="1"/>
    </xf>
    <xf numFmtId="0" fontId="25" fillId="0" borderId="0" xfId="0" applyFont="1" applyAlignment="1">
      <alignment horizontal="left" wrapText="1"/>
    </xf>
    <xf numFmtId="0" fontId="25" fillId="0" borderId="0" xfId="0" applyFont="1" applyAlignment="1">
      <alignment horizontal="center" wrapText="1"/>
    </xf>
    <xf numFmtId="0" fontId="25" fillId="2" borderId="0" xfId="0" applyFont="1" applyFill="1" applyAlignment="1">
      <alignment horizontal="left"/>
    </xf>
    <xf numFmtId="0" fontId="3" fillId="0" borderId="0" xfId="0" applyFont="1" applyAlignment="1">
      <alignment horizontal="left" wrapText="1"/>
    </xf>
    <xf numFmtId="0" fontId="7" fillId="0" borderId="0" xfId="0" applyFont="1" applyFill="1"/>
    <xf numFmtId="0" fontId="40" fillId="0" borderId="0" xfId="0" applyFont="1" applyFill="1"/>
  </cellXfs>
  <cellStyles count="8">
    <cellStyle name="Normal" xfId="0"/>
    <cellStyle name="Percent" xfId="15"/>
    <cellStyle name="Currency" xfId="16"/>
    <cellStyle name="Currency [0]" xfId="17"/>
    <cellStyle name="Comma" xfId="18"/>
    <cellStyle name="Comma [0]" xfId="19"/>
    <cellStyle name="Hyperlink" xfId="20"/>
    <cellStyle name="Currency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customXml" Target="../customXml/item1.xml" /><Relationship Id="rId36" Type="http://schemas.openxmlformats.org/officeDocument/2006/relationships/customXml" Target="../customXml/item2.xml" /><Relationship Id="rId37" Type="http://schemas.openxmlformats.org/officeDocument/2006/relationships/customXml" Target="../customXml/item3.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showGridLines="0" tabSelected="1" zoomScale="80" zoomScaleNormal="80" workbookViewId="0" topLeftCell="A1">
      <selection activeCell="A39" sqref="A39"/>
    </sheetView>
  </sheetViews>
  <sheetFormatPr defaultColWidth="9.140625" defaultRowHeight="15"/>
  <cols>
    <col min="1" max="1" width="32.8515625" style="0" customWidth="1"/>
    <col min="2" max="2" width="89.00390625" style="19" customWidth="1"/>
    <col min="3" max="3" width="35.7109375" style="0" customWidth="1"/>
    <col min="16379" max="16379" width="9.00390625" style="0" bestFit="1" customWidth="1"/>
    <col min="16380" max="16382" width="9.00390625" style="0" customWidth="1"/>
  </cols>
  <sheetData>
    <row r="1" spans="1:5" ht="15.75">
      <c r="A1" s="164" t="s">
        <v>0</v>
      </c>
      <c r="B1" s="164" t="s">
        <v>1</v>
      </c>
      <c r="C1" s="164" t="s">
        <v>2</v>
      </c>
      <c r="D1" s="165"/>
      <c r="E1" s="165"/>
    </row>
    <row r="2" spans="1:5" ht="15.75">
      <c r="A2" s="166" t="s">
        <v>3</v>
      </c>
      <c r="B2" s="167" t="s">
        <v>4</v>
      </c>
      <c r="C2" s="168" t="s">
        <v>5</v>
      </c>
      <c r="D2" s="165"/>
      <c r="E2" s="165"/>
    </row>
    <row r="3" spans="1:5" ht="15.75">
      <c r="A3" s="166" t="s">
        <v>6</v>
      </c>
      <c r="B3" s="168" t="s">
        <v>7</v>
      </c>
      <c r="C3" s="168" t="s">
        <v>5</v>
      </c>
      <c r="D3" s="165"/>
      <c r="E3" s="165"/>
    </row>
    <row r="4" spans="1:5" ht="15.75">
      <c r="A4" s="166" t="s">
        <v>8</v>
      </c>
      <c r="B4" s="168" t="s">
        <v>9</v>
      </c>
      <c r="C4" s="168" t="s">
        <v>5</v>
      </c>
      <c r="D4" s="165"/>
      <c r="E4" s="165"/>
    </row>
    <row r="5" spans="1:5" ht="15.75">
      <c r="A5" s="166" t="s">
        <v>10</v>
      </c>
      <c r="B5" s="169" t="s">
        <v>11</v>
      </c>
      <c r="C5" s="168" t="s">
        <v>5</v>
      </c>
      <c r="D5" s="165"/>
      <c r="E5" s="165"/>
    </row>
    <row r="6" spans="1:5" ht="15.75">
      <c r="A6" s="166" t="s">
        <v>12</v>
      </c>
      <c r="B6" s="167" t="s">
        <v>13</v>
      </c>
      <c r="C6" s="168" t="s">
        <v>5</v>
      </c>
      <c r="D6" s="165"/>
      <c r="E6" s="165"/>
    </row>
    <row r="7" spans="1:5" ht="15.75">
      <c r="A7" s="166" t="s">
        <v>14</v>
      </c>
      <c r="B7" s="168" t="s">
        <v>15</v>
      </c>
      <c r="C7" s="168" t="s">
        <v>5</v>
      </c>
      <c r="D7" s="165"/>
      <c r="E7" s="165"/>
    </row>
    <row r="8" spans="1:5" ht="15.75">
      <c r="A8" s="166" t="s">
        <v>16</v>
      </c>
      <c r="B8" s="168" t="s">
        <v>17</v>
      </c>
      <c r="C8" s="168" t="s">
        <v>5</v>
      </c>
      <c r="D8" s="165"/>
      <c r="E8" s="165"/>
    </row>
    <row r="9" spans="1:5" ht="15.75">
      <c r="A9" s="166" t="s">
        <v>18</v>
      </c>
      <c r="B9" s="168" t="s">
        <v>19</v>
      </c>
      <c r="C9" s="168" t="s">
        <v>5</v>
      </c>
      <c r="D9" s="165"/>
      <c r="E9" s="165"/>
    </row>
    <row r="10" spans="1:5" ht="15.75">
      <c r="A10" s="166" t="s">
        <v>20</v>
      </c>
      <c r="B10" s="169" t="s">
        <v>21</v>
      </c>
      <c r="C10" s="168" t="s">
        <v>5</v>
      </c>
      <c r="D10" s="165"/>
      <c r="E10" s="165"/>
    </row>
    <row r="11" spans="1:5" ht="15.75">
      <c r="A11" s="166" t="s">
        <v>22</v>
      </c>
      <c r="B11" s="169" t="s">
        <v>23</v>
      </c>
      <c r="C11" s="168" t="s">
        <v>5</v>
      </c>
      <c r="D11" s="165"/>
      <c r="E11" s="165"/>
    </row>
    <row r="12" spans="1:5" ht="15.75">
      <c r="A12" s="166" t="s">
        <v>24</v>
      </c>
      <c r="B12" s="169" t="s">
        <v>25</v>
      </c>
      <c r="C12" s="168" t="s">
        <v>5</v>
      </c>
      <c r="D12" s="165"/>
      <c r="E12" s="165"/>
    </row>
    <row r="13" spans="1:5" ht="15.75">
      <c r="A13" s="166" t="s">
        <v>26</v>
      </c>
      <c r="B13" s="169" t="s">
        <v>27</v>
      </c>
      <c r="C13" s="168" t="s">
        <v>28</v>
      </c>
      <c r="D13" s="165"/>
      <c r="E13" s="165"/>
    </row>
    <row r="14" spans="1:5" ht="15.75">
      <c r="A14" s="166" t="s">
        <v>29</v>
      </c>
      <c r="B14" s="169" t="s">
        <v>30</v>
      </c>
      <c r="C14" s="168" t="s">
        <v>28</v>
      </c>
      <c r="D14" s="165"/>
      <c r="E14" s="165"/>
    </row>
    <row r="15" spans="1:5" ht="15.75">
      <c r="A15" s="166" t="s">
        <v>31</v>
      </c>
      <c r="B15" s="169" t="s">
        <v>32</v>
      </c>
      <c r="C15" s="168" t="s">
        <v>33</v>
      </c>
      <c r="D15" s="165"/>
      <c r="E15" s="165"/>
    </row>
    <row r="16" spans="1:5" ht="15.75">
      <c r="A16" s="166" t="s">
        <v>34</v>
      </c>
      <c r="B16" s="168" t="s">
        <v>35</v>
      </c>
      <c r="C16" s="168" t="s">
        <v>34</v>
      </c>
      <c r="D16" s="165"/>
      <c r="E16" s="165"/>
    </row>
    <row r="17" spans="1:5" ht="15.75">
      <c r="A17" s="170" t="s">
        <v>36</v>
      </c>
      <c r="B17" s="168" t="s">
        <v>37</v>
      </c>
      <c r="C17" s="168" t="s">
        <v>38</v>
      </c>
      <c r="D17" s="165"/>
      <c r="E17" s="165"/>
    </row>
    <row r="18" spans="1:5" ht="15.75">
      <c r="A18" s="166" t="s">
        <v>39</v>
      </c>
      <c r="B18" s="168" t="s">
        <v>40</v>
      </c>
      <c r="C18" s="168" t="s">
        <v>38</v>
      </c>
      <c r="D18" s="165"/>
      <c r="E18" s="165"/>
    </row>
    <row r="19" spans="1:5" ht="15.75">
      <c r="A19" s="166" t="s">
        <v>41</v>
      </c>
      <c r="B19" s="169" t="s">
        <v>42</v>
      </c>
      <c r="C19" s="168" t="s">
        <v>43</v>
      </c>
      <c r="D19" s="165"/>
      <c r="E19" s="165"/>
    </row>
    <row r="20" spans="1:5" ht="15.75">
      <c r="A20" s="170" t="s">
        <v>44</v>
      </c>
      <c r="B20" s="169" t="s">
        <v>45</v>
      </c>
      <c r="C20" s="168" t="s">
        <v>43</v>
      </c>
      <c r="D20" s="165"/>
      <c r="E20" s="165"/>
    </row>
    <row r="21" spans="1:5" ht="15.75">
      <c r="A21" s="166" t="s">
        <v>46</v>
      </c>
      <c r="B21" s="169" t="s">
        <v>47</v>
      </c>
      <c r="C21" s="168" t="s">
        <v>48</v>
      </c>
      <c r="D21" s="165"/>
      <c r="E21" s="165"/>
    </row>
    <row r="22" spans="1:5" ht="15.75">
      <c r="A22" s="166" t="s">
        <v>49</v>
      </c>
      <c r="B22" s="168" t="s">
        <v>50</v>
      </c>
      <c r="C22" s="168" t="s">
        <v>48</v>
      </c>
      <c r="D22" s="165"/>
      <c r="E22" s="165"/>
    </row>
    <row r="23" spans="1:5" ht="15.75">
      <c r="A23" s="166" t="s">
        <v>51</v>
      </c>
      <c r="B23" s="168" t="s">
        <v>52</v>
      </c>
      <c r="C23" s="168" t="s">
        <v>53</v>
      </c>
      <c r="D23" s="165"/>
      <c r="E23" s="165"/>
    </row>
    <row r="24" spans="1:5" ht="15.75">
      <c r="A24" s="166" t="s">
        <v>54</v>
      </c>
      <c r="B24" s="168" t="s">
        <v>55</v>
      </c>
      <c r="C24" s="168" t="s">
        <v>53</v>
      </c>
      <c r="D24" s="165"/>
      <c r="E24" s="165"/>
    </row>
    <row r="25" spans="1:5" ht="15.75">
      <c r="A25" s="166" t="s">
        <v>56</v>
      </c>
      <c r="B25" s="168" t="s">
        <v>57</v>
      </c>
      <c r="C25" s="168" t="s">
        <v>53</v>
      </c>
      <c r="D25" s="165"/>
      <c r="E25" s="165"/>
    </row>
    <row r="26" spans="1:5" ht="15.75">
      <c r="A26" s="166" t="s">
        <v>58</v>
      </c>
      <c r="B26" s="169" t="s">
        <v>59</v>
      </c>
      <c r="C26" s="168" t="s">
        <v>58</v>
      </c>
      <c r="D26" s="165"/>
      <c r="E26" s="165"/>
    </row>
    <row r="27" spans="1:5" ht="15.75">
      <c r="A27" s="166" t="s">
        <v>60</v>
      </c>
      <c r="B27" s="168" t="s">
        <v>61</v>
      </c>
      <c r="C27" s="168" t="s">
        <v>62</v>
      </c>
      <c r="D27" s="165"/>
      <c r="E27" s="165"/>
    </row>
    <row r="28" spans="1:5" ht="15.75">
      <c r="A28" s="166" t="s">
        <v>63</v>
      </c>
      <c r="B28" s="168" t="s">
        <v>64</v>
      </c>
      <c r="C28" s="168" t="s">
        <v>62</v>
      </c>
      <c r="D28" s="165"/>
      <c r="E28" s="165"/>
    </row>
    <row r="29" spans="1:5" ht="15.75">
      <c r="A29" s="166" t="s">
        <v>65</v>
      </c>
      <c r="B29" s="168" t="s">
        <v>66</v>
      </c>
      <c r="C29" s="168" t="s">
        <v>62</v>
      </c>
      <c r="D29" s="165"/>
      <c r="E29" s="165"/>
    </row>
    <row r="30" spans="1:5" ht="15.75">
      <c r="A30" s="166" t="s">
        <v>67</v>
      </c>
      <c r="B30" s="169" t="s">
        <v>68</v>
      </c>
      <c r="C30" s="168" t="s">
        <v>62</v>
      </c>
      <c r="D30" s="165"/>
      <c r="E30" s="165"/>
    </row>
    <row r="31" spans="1:5" ht="15.75">
      <c r="A31" s="166" t="s">
        <v>69</v>
      </c>
      <c r="B31" s="169" t="s">
        <v>70</v>
      </c>
      <c r="C31" s="168" t="s">
        <v>71</v>
      </c>
      <c r="D31" s="165"/>
      <c r="E31" s="165"/>
    </row>
    <row r="32" spans="1:5" ht="15.75">
      <c r="A32" s="166" t="s">
        <v>72</v>
      </c>
      <c r="B32" s="169" t="s">
        <v>73</v>
      </c>
      <c r="C32" s="168" t="s">
        <v>71</v>
      </c>
      <c r="D32" s="165"/>
      <c r="E32" s="165"/>
    </row>
    <row r="33" spans="1:5" ht="15.75">
      <c r="A33" s="165"/>
      <c r="B33" s="171"/>
      <c r="C33" s="165"/>
      <c r="D33" s="165"/>
      <c r="E33" s="165"/>
    </row>
  </sheetData>
  <hyperlinks>
    <hyperlink ref="A14" location="'Enrolment 2'!A1" display="Enrolment 2"/>
    <hyperlink ref="A31" location="'Suspensions 1'!A1" display="Suspensions 1"/>
    <hyperlink ref="A9" location="'Demographics 8'!A1" display="Demographics 8"/>
    <hyperlink ref="A22" location="'Opt-outs 2'!A1" display="Opt-outs 2"/>
    <hyperlink ref="A32" location="'Suspensions 2'!A1" display="Suspensions 2"/>
    <hyperlink ref="A26" location="'Scheme entry '!A1" display="Scheme entry "/>
    <hyperlink ref="A10" location="'Demographics 9'!A1" display="Demographics 9"/>
    <hyperlink ref="A15" location="Exiting!A1" display="Exiting"/>
    <hyperlink ref="A12" location="'Demographics 11'!A1" display="Demographics 11"/>
    <hyperlink ref="A30" location="'Transfers 4'!A1" display="Transfers 4"/>
    <hyperlink ref="A13" location="'Enrolment 1'!A1" display="Enrolment 1"/>
    <hyperlink ref="A2" location="'Demographics 1'!A1" display="Demographics 1"/>
    <hyperlink ref="A3" location="'Demographics 2'!A1" display="Demographics 2"/>
    <hyperlink ref="A4" location="'Demographics 3'!A1" display="Demographics 3"/>
    <hyperlink ref="A5" location="'Demographics 4 '!A1" display="Demographics 4 "/>
    <hyperlink ref="A21" location="'Opt-outs 1'!A1" display="Opt-outs 1"/>
    <hyperlink ref="A6" location="'Demographics 5'!A1" display="Demographics 5"/>
    <hyperlink ref="A7" location="'Demographics 6'!A1" display="Demographics 6"/>
    <hyperlink ref="A8" location="'Demographics 7'!A1" display="Demographics 7"/>
    <hyperlink ref="A16" location="'Membership size'!A1" display="Membership size"/>
    <hyperlink ref="A27" location="'Transfers 1'!A1" display="Transfers 1"/>
    <hyperlink ref="A28" location="'Transfers 2'!A1" display="Transfers 2"/>
    <hyperlink ref="A29" location="'Transfers 3'!A1" display="Transfers 3"/>
    <hyperlink ref="A23" location="'Payments to providers 1'!A1" display="Payments to providers 1"/>
    <hyperlink ref="A11" location="'Demographics 10'!A1" display="Demographics 10"/>
    <hyperlink ref="A17" location="'Amount withdrawn 1'!A1" display="Amount withdrawn 1"/>
    <hyperlink ref="A18" location="'Amount withdrawn 2'!A1" display="Amount withdrawn 2"/>
    <hyperlink ref="A19" location="'Number of withdrawals 1'!A1" display="Number of withdrawals 1"/>
    <hyperlink ref="A20" location="'Number of withdrawals 2'!A1" display="Number of withdrawals 2"/>
    <hyperlink ref="A24" location="'Payments to providers 2'!A1" display="Payments to providers 2"/>
    <hyperlink ref="A25" location="'Payments to Providers 3'!A1" display="Payments to providers 3"/>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7943D-CF8A-4947-9A17-8FF2993BCD76}">
  <dimension ref="A1:M27"/>
  <sheetViews>
    <sheetView showGridLines="0" workbookViewId="0" topLeftCell="A1">
      <selection activeCell="A16" sqref="A16"/>
    </sheetView>
  </sheetViews>
  <sheetFormatPr defaultColWidth="9.140625" defaultRowHeight="15"/>
  <cols>
    <col min="1" max="1" width="35.00390625" style="0" customWidth="1"/>
    <col min="2" max="12" width="13.28125" style="0" customWidth="1"/>
    <col min="13" max="13" width="11.7109375" style="0" customWidth="1"/>
  </cols>
  <sheetData>
    <row r="1" spans="1:13" ht="17.1" customHeight="1">
      <c r="A1" s="211" t="s">
        <v>21</v>
      </c>
      <c r="B1" s="211"/>
      <c r="C1" s="211"/>
      <c r="D1" s="211"/>
      <c r="E1" s="211"/>
      <c r="F1" s="211"/>
      <c r="G1" s="211"/>
      <c r="H1" s="211"/>
      <c r="I1" s="211"/>
      <c r="J1" s="211"/>
      <c r="K1" s="211"/>
      <c r="L1" s="211"/>
      <c r="M1" s="211"/>
    </row>
    <row r="2" spans="1:12" ht="15">
      <c r="A2" s="2"/>
      <c r="B2" s="2"/>
      <c r="C2" s="2"/>
      <c r="D2" s="2"/>
      <c r="E2" s="2"/>
      <c r="F2" s="2"/>
      <c r="G2" s="2"/>
      <c r="H2" s="2"/>
      <c r="I2" s="2"/>
      <c r="J2" s="2"/>
      <c r="K2" s="2"/>
      <c r="L2" s="2"/>
    </row>
    <row r="3" spans="1:13" ht="15">
      <c r="A3" s="119" t="s">
        <v>161</v>
      </c>
      <c r="B3" s="119">
        <v>41061</v>
      </c>
      <c r="C3" s="119">
        <v>41426</v>
      </c>
      <c r="D3" s="119">
        <v>41791</v>
      </c>
      <c r="E3" s="119">
        <v>42156</v>
      </c>
      <c r="F3" s="119">
        <v>42522</v>
      </c>
      <c r="G3" s="119">
        <v>42887</v>
      </c>
      <c r="H3" s="119">
        <v>43252</v>
      </c>
      <c r="I3" s="119">
        <v>43617</v>
      </c>
      <c r="J3" s="119">
        <v>43983</v>
      </c>
      <c r="K3" s="119">
        <v>44348</v>
      </c>
      <c r="L3" s="119">
        <v>44713</v>
      </c>
      <c r="M3" s="119">
        <v>45078</v>
      </c>
    </row>
    <row r="4" spans="1:13" ht="15">
      <c r="A4" s="35" t="s">
        <v>162</v>
      </c>
      <c r="B4" s="25">
        <v>539958</v>
      </c>
      <c r="C4" s="25">
        <v>559070</v>
      </c>
      <c r="D4" s="25">
        <v>576700</v>
      </c>
      <c r="E4" s="25">
        <v>598656</v>
      </c>
      <c r="F4" s="25">
        <v>595594</v>
      </c>
      <c r="G4" s="25">
        <v>602294</v>
      </c>
      <c r="H4" s="36">
        <v>581317</v>
      </c>
      <c r="I4" s="36">
        <v>609752</v>
      </c>
      <c r="J4" s="36">
        <v>1260691</v>
      </c>
      <c r="K4" s="36">
        <v>1090294</v>
      </c>
      <c r="L4" s="36">
        <v>1194852</v>
      </c>
      <c r="M4" s="36">
        <v>1078718</v>
      </c>
    </row>
    <row r="5" spans="1:13" ht="15">
      <c r="A5" s="35" t="s">
        <v>163</v>
      </c>
      <c r="B5" s="25">
        <v>403157</v>
      </c>
      <c r="C5" s="25">
        <v>422815</v>
      </c>
      <c r="D5" s="25">
        <v>444045</v>
      </c>
      <c r="E5" s="25">
        <v>461215</v>
      </c>
      <c r="F5" s="25">
        <v>472166</v>
      </c>
      <c r="G5" s="25">
        <v>479839</v>
      </c>
      <c r="H5" s="36">
        <v>454378</v>
      </c>
      <c r="I5" s="36">
        <v>465832</v>
      </c>
      <c r="J5" s="36">
        <v>475660</v>
      </c>
      <c r="K5" s="36">
        <v>488220</v>
      </c>
      <c r="L5" s="36">
        <v>507721</v>
      </c>
      <c r="M5" s="36">
        <v>518210</v>
      </c>
    </row>
    <row r="6" spans="1:13" ht="15">
      <c r="A6" s="35" t="s">
        <v>164</v>
      </c>
      <c r="B6" s="25">
        <v>305664</v>
      </c>
      <c r="C6" s="25">
        <v>342229</v>
      </c>
      <c r="D6" s="25">
        <v>381377</v>
      </c>
      <c r="E6" s="25">
        <v>416204</v>
      </c>
      <c r="F6" s="25">
        <v>448372</v>
      </c>
      <c r="G6" s="25">
        <v>474661</v>
      </c>
      <c r="H6" s="36">
        <v>473547</v>
      </c>
      <c r="I6" s="36">
        <v>501101</v>
      </c>
      <c r="J6" s="36">
        <v>504875</v>
      </c>
      <c r="K6" s="36">
        <v>515191</v>
      </c>
      <c r="L6" s="36">
        <v>523507</v>
      </c>
      <c r="M6" s="36">
        <v>563450</v>
      </c>
    </row>
    <row r="7" spans="1:13" ht="15">
      <c r="A7" s="35" t="s">
        <v>165</v>
      </c>
      <c r="B7" s="25">
        <v>144088</v>
      </c>
      <c r="C7" s="25">
        <v>170521</v>
      </c>
      <c r="D7" s="25">
        <v>197620</v>
      </c>
      <c r="E7" s="25">
        <v>226596</v>
      </c>
      <c r="F7" s="25">
        <v>254966</v>
      </c>
      <c r="G7" s="25">
        <v>279809</v>
      </c>
      <c r="H7" s="36">
        <v>298648</v>
      </c>
      <c r="I7" s="36">
        <v>332571</v>
      </c>
      <c r="J7" s="36">
        <v>341430</v>
      </c>
      <c r="K7" s="36">
        <v>363551</v>
      </c>
      <c r="L7" s="36">
        <v>384503</v>
      </c>
      <c r="M7" s="36">
        <v>455199</v>
      </c>
    </row>
    <row r="8" spans="1:13" ht="15">
      <c r="A8" s="35" t="s">
        <v>166</v>
      </c>
      <c r="B8" s="25">
        <v>56143</v>
      </c>
      <c r="C8" s="25">
        <v>69800</v>
      </c>
      <c r="D8" s="25">
        <v>83175</v>
      </c>
      <c r="E8" s="25">
        <v>97337</v>
      </c>
      <c r="F8" s="25">
        <v>112221</v>
      </c>
      <c r="G8" s="25">
        <v>130200</v>
      </c>
      <c r="H8" s="36">
        <v>153682</v>
      </c>
      <c r="I8" s="36">
        <v>173066</v>
      </c>
      <c r="J8" s="36">
        <v>179169</v>
      </c>
      <c r="K8" s="36">
        <v>200818</v>
      </c>
      <c r="L8" s="36">
        <v>220221</v>
      </c>
      <c r="M8" s="36">
        <v>259298</v>
      </c>
    </row>
    <row r="9" spans="1:13" ht="15">
      <c r="A9" s="35" t="s">
        <v>167</v>
      </c>
      <c r="B9" s="25">
        <v>25920</v>
      </c>
      <c r="C9" s="25">
        <v>32896</v>
      </c>
      <c r="D9" s="25">
        <v>38980</v>
      </c>
      <c r="E9" s="25">
        <v>45978</v>
      </c>
      <c r="F9" s="25">
        <v>52791</v>
      </c>
      <c r="G9" s="25">
        <v>60864</v>
      </c>
      <c r="H9" s="36">
        <v>74147</v>
      </c>
      <c r="I9" s="36">
        <v>80137</v>
      </c>
      <c r="J9" s="36">
        <v>83746</v>
      </c>
      <c r="K9" s="36">
        <v>94963</v>
      </c>
      <c r="L9" s="36">
        <v>111040</v>
      </c>
      <c r="M9" s="36">
        <v>137603</v>
      </c>
    </row>
    <row r="10" spans="1:13" ht="15">
      <c r="A10" s="35" t="s">
        <v>126</v>
      </c>
      <c r="B10" s="25">
        <v>42469</v>
      </c>
      <c r="C10" s="25">
        <v>55723</v>
      </c>
      <c r="D10" s="25">
        <v>67832</v>
      </c>
      <c r="E10" s="25">
        <v>78809</v>
      </c>
      <c r="F10" s="25">
        <v>90930</v>
      </c>
      <c r="G10" s="25">
        <v>105471</v>
      </c>
      <c r="H10" s="36">
        <v>139501</v>
      </c>
      <c r="I10" s="36">
        <v>126524</v>
      </c>
      <c r="J10" s="36">
        <v>129584</v>
      </c>
      <c r="K10" s="36">
        <v>147041</v>
      </c>
      <c r="L10" s="36">
        <v>178735</v>
      </c>
      <c r="M10" s="36">
        <v>238334</v>
      </c>
    </row>
    <row r="11" spans="1:13" ht="15">
      <c r="A11" s="29" t="s">
        <v>111</v>
      </c>
      <c r="B11" s="31">
        <v>1517399</v>
      </c>
      <c r="C11" s="31">
        <v>1653054</v>
      </c>
      <c r="D11" s="31">
        <v>1789729</v>
      </c>
      <c r="E11" s="31">
        <v>1924795</v>
      </c>
      <c r="F11" s="31">
        <v>2027040</v>
      </c>
      <c r="G11" s="31">
        <v>2133138</v>
      </c>
      <c r="H11" s="31">
        <v>2175220</v>
      </c>
      <c r="I11" s="31">
        <v>2288983</v>
      </c>
      <c r="J11" s="31">
        <v>2975155</v>
      </c>
      <c r="K11" s="31">
        <v>2900078</v>
      </c>
      <c r="L11" s="31">
        <v>3120579</v>
      </c>
      <c r="M11" s="31">
        <v>3250812</v>
      </c>
    </row>
    <row r="12" spans="1:12" ht="15">
      <c r="A12" s="4"/>
      <c r="B12" s="4"/>
      <c r="C12" s="2"/>
      <c r="D12" s="2"/>
      <c r="E12" s="2"/>
      <c r="F12" s="2"/>
      <c r="G12" s="2"/>
      <c r="H12" s="2"/>
      <c r="I12" s="2"/>
      <c r="J12" s="2"/>
      <c r="K12" s="2"/>
      <c r="L12" s="2"/>
    </row>
    <row r="13" spans="1:2" ht="15">
      <c r="A13" s="50" t="s">
        <v>93</v>
      </c>
      <c r="B13" s="50" t="s">
        <v>95</v>
      </c>
    </row>
    <row r="14" spans="1:8" ht="15">
      <c r="A14" s="50"/>
      <c r="B14" s="111" t="s">
        <v>128</v>
      </c>
      <c r="C14" s="108"/>
      <c r="D14" s="108"/>
      <c r="E14" s="108"/>
      <c r="F14" s="108"/>
      <c r="G14" s="108"/>
      <c r="H14" s="108"/>
    </row>
    <row r="15" spans="1:8" ht="15">
      <c r="A15" s="50"/>
      <c r="B15" s="110" t="s">
        <v>97</v>
      </c>
      <c r="C15" s="108"/>
      <c r="D15" s="108"/>
      <c r="E15" s="108"/>
      <c r="F15" s="108"/>
      <c r="G15" s="108"/>
      <c r="H15" s="108"/>
    </row>
    <row r="16" spans="1:8" ht="15">
      <c r="A16" s="50"/>
      <c r="B16" s="111" t="s">
        <v>129</v>
      </c>
      <c r="C16" s="109"/>
      <c r="D16" s="109"/>
      <c r="E16" s="109"/>
      <c r="F16" s="109"/>
      <c r="G16" s="109"/>
      <c r="H16" s="109"/>
    </row>
    <row r="17" spans="1:8" ht="15">
      <c r="A17" s="50"/>
      <c r="B17" s="110" t="s">
        <v>99</v>
      </c>
      <c r="C17" s="107"/>
      <c r="D17" s="107"/>
      <c r="E17" s="107"/>
      <c r="F17" s="107"/>
      <c r="G17" s="107"/>
      <c r="H17" s="107"/>
    </row>
    <row r="18" spans="1:8" ht="15">
      <c r="A18" s="50"/>
      <c r="B18" s="110" t="s">
        <v>100</v>
      </c>
      <c r="C18" s="107"/>
      <c r="D18" s="107"/>
      <c r="E18" s="107"/>
      <c r="F18" s="107"/>
      <c r="G18" s="107"/>
      <c r="H18" s="107"/>
    </row>
    <row r="19" spans="1:8" ht="15">
      <c r="A19" s="50" t="s">
        <v>130</v>
      </c>
      <c r="B19" s="50" t="s">
        <v>140</v>
      </c>
      <c r="C19" s="56"/>
      <c r="D19" s="56"/>
      <c r="E19" s="56"/>
      <c r="F19" s="56"/>
      <c r="G19" s="56"/>
      <c r="H19" s="56"/>
    </row>
    <row r="20" spans="1:8" ht="15">
      <c r="A20" s="50" t="s">
        <v>93</v>
      </c>
      <c r="B20" s="50" t="s">
        <v>134</v>
      </c>
      <c r="C20" s="50"/>
      <c r="D20" s="50"/>
      <c r="E20" s="50"/>
      <c r="F20" s="50"/>
      <c r="G20" s="50"/>
      <c r="H20" s="50"/>
    </row>
    <row r="21" spans="1:8" ht="15">
      <c r="A21" s="56"/>
      <c r="B21" s="50" t="s">
        <v>135</v>
      </c>
      <c r="C21" s="50"/>
      <c r="D21" s="50"/>
      <c r="E21" s="50"/>
      <c r="F21" s="50"/>
      <c r="G21" s="50"/>
      <c r="H21" s="50"/>
    </row>
    <row r="22" spans="1:8" ht="15">
      <c r="A22" s="50" t="s">
        <v>93</v>
      </c>
      <c r="B22" s="50" t="s">
        <v>136</v>
      </c>
      <c r="C22" s="56"/>
      <c r="D22" s="56"/>
      <c r="E22" s="56"/>
      <c r="F22" s="56"/>
      <c r="G22" s="56"/>
      <c r="H22" s="56"/>
    </row>
    <row r="23" spans="1:10" ht="15">
      <c r="A23" s="50"/>
      <c r="B23" s="50"/>
      <c r="C23" s="56"/>
      <c r="D23" s="56"/>
      <c r="E23" s="56"/>
      <c r="F23" s="56"/>
      <c r="G23" s="56"/>
      <c r="H23" s="56"/>
      <c r="I23" s="56"/>
      <c r="J23" s="56"/>
    </row>
    <row r="24" spans="1:10" ht="15">
      <c r="A24" s="50" t="s">
        <v>104</v>
      </c>
      <c r="B24" s="50" t="s">
        <v>137</v>
      </c>
      <c r="C24" s="56"/>
      <c r="D24" s="56"/>
      <c r="E24" s="56"/>
      <c r="F24" s="56"/>
      <c r="G24" s="56"/>
      <c r="H24" s="56"/>
      <c r="I24" s="56"/>
      <c r="J24" s="56"/>
    </row>
    <row r="25" spans="1:10" ht="15">
      <c r="A25" s="50"/>
      <c r="B25" s="50"/>
      <c r="C25" s="56"/>
      <c r="D25" s="56"/>
      <c r="E25" s="56"/>
      <c r="F25" s="56"/>
      <c r="G25" s="56"/>
      <c r="H25" s="56"/>
      <c r="I25" s="56"/>
      <c r="J25" s="56"/>
    </row>
    <row r="26" spans="5:10" ht="15">
      <c r="E26" s="56"/>
      <c r="F26" s="56"/>
      <c r="G26" s="56"/>
      <c r="H26" s="56"/>
      <c r="I26" s="56"/>
      <c r="J26" s="56"/>
    </row>
    <row r="27" ht="15">
      <c r="A27" s="55" t="s">
        <v>88</v>
      </c>
    </row>
  </sheetData>
  <mergeCells count="1">
    <mergeCell ref="A1:M1"/>
  </mergeCells>
  <hyperlinks>
    <hyperlink ref="A27"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0DCBD-AE5C-4449-B0F7-787274F10F09}">
  <dimension ref="A1:J68"/>
  <sheetViews>
    <sheetView showGridLines="0" workbookViewId="0" topLeftCell="A1">
      <selection activeCell="A1" sqref="A1:F1"/>
    </sheetView>
  </sheetViews>
  <sheetFormatPr defaultColWidth="9.140625" defaultRowHeight="15"/>
  <cols>
    <col min="1" max="1" width="20.8515625" style="0" bestFit="1" customWidth="1"/>
    <col min="2" max="2" width="22.28125" style="0" bestFit="1" customWidth="1"/>
    <col min="3" max="3" width="26.57421875" style="0" bestFit="1" customWidth="1"/>
    <col min="5" max="5" width="17.7109375" style="0" bestFit="1" customWidth="1"/>
    <col min="6" max="6" width="28.00390625" style="0" bestFit="1" customWidth="1"/>
  </cols>
  <sheetData>
    <row r="1" spans="1:10" ht="17.65" customHeight="1">
      <c r="A1" s="211" t="s">
        <v>168</v>
      </c>
      <c r="B1" s="211"/>
      <c r="C1" s="211"/>
      <c r="D1" s="211"/>
      <c r="E1" s="211"/>
      <c r="F1" s="211"/>
      <c r="G1" s="64"/>
      <c r="H1" s="64"/>
      <c r="I1" s="64"/>
      <c r="J1" s="64"/>
    </row>
    <row r="2" spans="1:10" ht="17.25">
      <c r="A2" s="1"/>
      <c r="B2" s="1"/>
      <c r="C2" s="1"/>
      <c r="D2" s="1"/>
      <c r="E2" s="1"/>
      <c r="F2" s="1"/>
      <c r="G2" s="1"/>
      <c r="H2" s="1"/>
      <c r="I2" s="1"/>
      <c r="J2" s="1"/>
    </row>
    <row r="3" spans="1:3" ht="15">
      <c r="A3" s="119" t="s">
        <v>169</v>
      </c>
      <c r="B3" s="119" t="s">
        <v>170</v>
      </c>
      <c r="C3" s="119" t="s">
        <v>171</v>
      </c>
    </row>
    <row r="4" spans="1:3" ht="15">
      <c r="A4" s="65" t="s">
        <v>172</v>
      </c>
      <c r="B4" s="65" t="s">
        <v>173</v>
      </c>
      <c r="C4" s="114">
        <v>199222</v>
      </c>
    </row>
    <row r="5" spans="1:3" ht="15">
      <c r="A5" s="65" t="s">
        <v>172</v>
      </c>
      <c r="B5" s="65" t="s">
        <v>174</v>
      </c>
      <c r="C5" s="114">
        <v>584</v>
      </c>
    </row>
    <row r="6" spans="1:3" ht="15">
      <c r="A6" s="65" t="s">
        <v>172</v>
      </c>
      <c r="B6" s="65" t="s">
        <v>175</v>
      </c>
      <c r="C6" s="114">
        <v>196</v>
      </c>
    </row>
    <row r="7" spans="1:3" ht="15">
      <c r="A7" s="65" t="s">
        <v>172</v>
      </c>
      <c r="B7" s="65" t="s">
        <v>176</v>
      </c>
      <c r="C7" s="114">
        <v>95</v>
      </c>
    </row>
    <row r="8" spans="1:3" ht="15">
      <c r="A8" s="65" t="s">
        <v>172</v>
      </c>
      <c r="B8" s="65" t="s">
        <v>177</v>
      </c>
      <c r="C8" s="114">
        <v>12</v>
      </c>
    </row>
    <row r="9" spans="1:3" ht="15">
      <c r="A9" s="65" t="s">
        <v>172</v>
      </c>
      <c r="B9" s="65" t="s">
        <v>178</v>
      </c>
      <c r="C9" s="114">
        <v>10836</v>
      </c>
    </row>
    <row r="10" spans="1:3" ht="15">
      <c r="A10" s="65" t="s">
        <v>179</v>
      </c>
      <c r="B10" s="65" t="s">
        <v>173</v>
      </c>
      <c r="C10" s="114">
        <v>197411</v>
      </c>
    </row>
    <row r="11" spans="1:3" ht="15">
      <c r="A11" s="65" t="s">
        <v>179</v>
      </c>
      <c r="B11" s="65" t="s">
        <v>174</v>
      </c>
      <c r="C11" s="114">
        <v>96839</v>
      </c>
    </row>
    <row r="12" spans="1:3" ht="15">
      <c r="A12" s="65" t="s">
        <v>179</v>
      </c>
      <c r="B12" s="65" t="s">
        <v>175</v>
      </c>
      <c r="C12" s="114">
        <v>71245</v>
      </c>
    </row>
    <row r="13" spans="1:3" ht="15">
      <c r="A13" s="65" t="s">
        <v>179</v>
      </c>
      <c r="B13" s="65" t="s">
        <v>176</v>
      </c>
      <c r="C13" s="114">
        <v>16710</v>
      </c>
    </row>
    <row r="14" spans="1:3" ht="15">
      <c r="A14" s="65" t="s">
        <v>179</v>
      </c>
      <c r="B14" s="65" t="s">
        <v>177</v>
      </c>
      <c r="C14" s="114">
        <v>2736</v>
      </c>
    </row>
    <row r="15" spans="1:3" ht="15">
      <c r="A15" s="65" t="s">
        <v>179</v>
      </c>
      <c r="B15" s="65" t="s">
        <v>178</v>
      </c>
      <c r="C15" s="114">
        <v>11734</v>
      </c>
    </row>
    <row r="16" spans="1:3" ht="15">
      <c r="A16" s="65" t="s">
        <v>180</v>
      </c>
      <c r="B16" s="65" t="s">
        <v>173</v>
      </c>
      <c r="C16" s="114">
        <v>195862</v>
      </c>
    </row>
    <row r="17" spans="1:3" ht="15">
      <c r="A17" s="65" t="s">
        <v>180</v>
      </c>
      <c r="B17" s="65" t="s">
        <v>174</v>
      </c>
      <c r="C17" s="114">
        <v>125097</v>
      </c>
    </row>
    <row r="18" spans="1:3" ht="15">
      <c r="A18" s="65" t="s">
        <v>180</v>
      </c>
      <c r="B18" s="65" t="s">
        <v>175</v>
      </c>
      <c r="C18" s="114">
        <v>167669</v>
      </c>
    </row>
    <row r="19" spans="1:3" ht="15">
      <c r="A19" s="65" t="s">
        <v>180</v>
      </c>
      <c r="B19" s="65" t="s">
        <v>176</v>
      </c>
      <c r="C19" s="114">
        <v>133435</v>
      </c>
    </row>
    <row r="20" spans="1:3" ht="15">
      <c r="A20" s="65" t="s">
        <v>180</v>
      </c>
      <c r="B20" s="65" t="s">
        <v>177</v>
      </c>
      <c r="C20" s="114">
        <v>104077</v>
      </c>
    </row>
    <row r="21" spans="1:3" ht="15">
      <c r="A21" s="65" t="s">
        <v>180</v>
      </c>
      <c r="B21" s="65" t="s">
        <v>178</v>
      </c>
      <c r="C21" s="114">
        <v>10628</v>
      </c>
    </row>
    <row r="22" spans="1:3" ht="15">
      <c r="A22" s="65" t="s">
        <v>181</v>
      </c>
      <c r="B22" s="65" t="s">
        <v>173</v>
      </c>
      <c r="C22" s="114">
        <v>176495</v>
      </c>
    </row>
    <row r="23" spans="1:3" ht="15">
      <c r="A23" s="65" t="s">
        <v>181</v>
      </c>
      <c r="B23" s="65" t="s">
        <v>174</v>
      </c>
      <c r="C23" s="114">
        <v>88840</v>
      </c>
    </row>
    <row r="24" spans="1:3" ht="15">
      <c r="A24" s="65" t="s">
        <v>181</v>
      </c>
      <c r="B24" s="65" t="s">
        <v>175</v>
      </c>
      <c r="C24" s="114">
        <v>108789</v>
      </c>
    </row>
    <row r="25" spans="1:3" ht="15">
      <c r="A25" s="65" t="s">
        <v>181</v>
      </c>
      <c r="B25" s="65" t="s">
        <v>176</v>
      </c>
      <c r="C25" s="114">
        <v>105969</v>
      </c>
    </row>
    <row r="26" spans="1:3" ht="15">
      <c r="A26" s="65" t="s">
        <v>181</v>
      </c>
      <c r="B26" s="65" t="s">
        <v>177</v>
      </c>
      <c r="C26" s="114">
        <v>173948</v>
      </c>
    </row>
    <row r="27" spans="1:3" ht="15">
      <c r="A27" s="65" t="s">
        <v>181</v>
      </c>
      <c r="B27" s="65" t="s">
        <v>178</v>
      </c>
      <c r="C27" s="114">
        <v>8821</v>
      </c>
    </row>
    <row r="28" spans="1:3" ht="15">
      <c r="A28" s="65" t="s">
        <v>182</v>
      </c>
      <c r="B28" s="65" t="s">
        <v>173</v>
      </c>
      <c r="C28" s="114">
        <v>126062</v>
      </c>
    </row>
    <row r="29" spans="1:3" ht="15">
      <c r="A29" s="65" t="s">
        <v>182</v>
      </c>
      <c r="B29" s="65" t="s">
        <v>174</v>
      </c>
      <c r="C29" s="114">
        <v>70285</v>
      </c>
    </row>
    <row r="30" spans="1:3" ht="15">
      <c r="A30" s="65" t="s">
        <v>182</v>
      </c>
      <c r="B30" s="65" t="s">
        <v>175</v>
      </c>
      <c r="C30" s="114">
        <v>96154</v>
      </c>
    </row>
    <row r="31" spans="1:3" ht="15">
      <c r="A31" s="65" t="s">
        <v>182</v>
      </c>
      <c r="B31" s="65" t="s">
        <v>176</v>
      </c>
      <c r="C31" s="114">
        <v>92862</v>
      </c>
    </row>
    <row r="32" spans="1:3" ht="15">
      <c r="A32" s="65" t="s">
        <v>182</v>
      </c>
      <c r="B32" s="65" t="s">
        <v>177</v>
      </c>
      <c r="C32" s="114">
        <v>177942</v>
      </c>
    </row>
    <row r="33" spans="1:3" ht="15">
      <c r="A33" s="65" t="s">
        <v>182</v>
      </c>
      <c r="B33" s="65" t="s">
        <v>178</v>
      </c>
      <c r="C33" s="114">
        <v>4707</v>
      </c>
    </row>
    <row r="34" spans="1:3" ht="15">
      <c r="A34" s="65" t="s">
        <v>183</v>
      </c>
      <c r="B34" s="65" t="s">
        <v>173</v>
      </c>
      <c r="C34" s="114">
        <v>135195</v>
      </c>
    </row>
    <row r="35" spans="1:3" ht="15">
      <c r="A35" s="65" t="s">
        <v>183</v>
      </c>
      <c r="B35" s="65" t="s">
        <v>174</v>
      </c>
      <c r="C35" s="114">
        <v>65950</v>
      </c>
    </row>
    <row r="36" spans="1:3" ht="15">
      <c r="A36" s="65" t="s">
        <v>183</v>
      </c>
      <c r="B36" s="65" t="s">
        <v>175</v>
      </c>
      <c r="C36" s="114">
        <v>91858</v>
      </c>
    </row>
    <row r="37" spans="1:3" ht="15">
      <c r="A37" s="65" t="s">
        <v>183</v>
      </c>
      <c r="B37" s="65" t="s">
        <v>176</v>
      </c>
      <c r="C37" s="114">
        <v>81277</v>
      </c>
    </row>
    <row r="38" spans="1:3" ht="15">
      <c r="A38" s="65" t="s">
        <v>183</v>
      </c>
      <c r="B38" s="65" t="s">
        <v>177</v>
      </c>
      <c r="C38" s="114">
        <v>134047</v>
      </c>
    </row>
    <row r="39" spans="1:3" ht="15">
      <c r="A39" s="65" t="s">
        <v>183</v>
      </c>
      <c r="B39" s="65" t="s">
        <v>178</v>
      </c>
      <c r="C39" s="114">
        <v>2262</v>
      </c>
    </row>
    <row r="40" spans="1:3" ht="15">
      <c r="A40" s="65" t="s">
        <v>184</v>
      </c>
      <c r="B40" s="65" t="s">
        <v>173</v>
      </c>
      <c r="C40" s="114">
        <v>48385</v>
      </c>
    </row>
    <row r="41" spans="1:3" ht="15">
      <c r="A41" s="65" t="s">
        <v>184</v>
      </c>
      <c r="B41" s="65" t="s">
        <v>174</v>
      </c>
      <c r="C41" s="114">
        <v>70582</v>
      </c>
    </row>
    <row r="42" spans="1:3" ht="15">
      <c r="A42" s="65" t="s">
        <v>184</v>
      </c>
      <c r="B42" s="65" t="s">
        <v>175</v>
      </c>
      <c r="C42" s="114">
        <v>27523</v>
      </c>
    </row>
    <row r="43" spans="1:3" ht="15">
      <c r="A43" s="65" t="s">
        <v>184</v>
      </c>
      <c r="B43" s="65" t="s">
        <v>176</v>
      </c>
      <c r="C43" s="114">
        <v>24843</v>
      </c>
    </row>
    <row r="44" spans="1:3" ht="15">
      <c r="A44" s="65" t="s">
        <v>184</v>
      </c>
      <c r="B44" s="65" t="s">
        <v>177</v>
      </c>
      <c r="C44" s="114">
        <v>42465</v>
      </c>
    </row>
    <row r="45" spans="1:3" ht="15">
      <c r="A45" s="65" t="s">
        <v>184</v>
      </c>
      <c r="B45" s="65" t="s">
        <v>178</v>
      </c>
      <c r="C45" s="114">
        <v>580</v>
      </c>
    </row>
    <row r="46" spans="1:3" ht="15">
      <c r="A46" s="65" t="s">
        <v>185</v>
      </c>
      <c r="B46" s="65" t="s">
        <v>173</v>
      </c>
      <c r="C46" s="114">
        <v>86</v>
      </c>
    </row>
    <row r="47" spans="1:3" ht="15">
      <c r="A47" s="65" t="s">
        <v>185</v>
      </c>
      <c r="B47" s="65" t="s">
        <v>174</v>
      </c>
      <c r="C47" s="114">
        <v>33</v>
      </c>
    </row>
    <row r="48" spans="1:3" ht="15">
      <c r="A48" s="65" t="s">
        <v>185</v>
      </c>
      <c r="B48" s="65" t="s">
        <v>175</v>
      </c>
      <c r="C48" s="114">
        <v>16</v>
      </c>
    </row>
    <row r="49" spans="1:3" ht="15">
      <c r="A49" s="65" t="s">
        <v>185</v>
      </c>
      <c r="B49" s="65" t="s">
        <v>176</v>
      </c>
      <c r="C49" s="114">
        <v>8</v>
      </c>
    </row>
    <row r="50" spans="1:3" ht="15">
      <c r="A50" s="65" t="s">
        <v>185</v>
      </c>
      <c r="B50" s="65" t="s">
        <v>177</v>
      </c>
      <c r="C50" s="114">
        <v>8</v>
      </c>
    </row>
    <row r="51" spans="1:3" ht="15">
      <c r="A51" s="65" t="s">
        <v>185</v>
      </c>
      <c r="B51" s="65" t="s">
        <v>178</v>
      </c>
      <c r="C51" s="114">
        <v>14</v>
      </c>
    </row>
    <row r="53" spans="1:2" ht="15">
      <c r="A53" s="50" t="s">
        <v>93</v>
      </c>
      <c r="B53" s="50" t="s">
        <v>95</v>
      </c>
    </row>
    <row r="54" spans="1:3" ht="15">
      <c r="A54" s="50"/>
      <c r="B54" s="111" t="s">
        <v>128</v>
      </c>
      <c r="C54" s="108"/>
    </row>
    <row r="55" spans="1:3" ht="15">
      <c r="A55" s="50"/>
      <c r="B55" s="110" t="s">
        <v>97</v>
      </c>
      <c r="C55" s="108"/>
    </row>
    <row r="56" spans="1:3" ht="15">
      <c r="A56" s="50"/>
      <c r="B56" s="111" t="s">
        <v>129</v>
      </c>
      <c r="C56" s="109"/>
    </row>
    <row r="57" spans="1:10" ht="15">
      <c r="A57" s="50"/>
      <c r="B57" s="110" t="s">
        <v>99</v>
      </c>
      <c r="C57" s="107"/>
      <c r="E57" s="108"/>
      <c r="F57" s="108"/>
      <c r="G57" s="108"/>
      <c r="H57" s="108"/>
      <c r="I57" s="108"/>
      <c r="J57" s="56"/>
    </row>
    <row r="58" spans="1:10" ht="15">
      <c r="A58" s="50"/>
      <c r="B58" s="110" t="s">
        <v>100</v>
      </c>
      <c r="C58" s="107"/>
      <c r="E58" s="108"/>
      <c r="F58" s="108"/>
      <c r="G58" s="108"/>
      <c r="H58" s="108"/>
      <c r="I58" s="108"/>
      <c r="J58" s="56"/>
    </row>
    <row r="59" spans="1:10" ht="15">
      <c r="A59" s="50" t="s">
        <v>93</v>
      </c>
      <c r="B59" s="50" t="s">
        <v>134</v>
      </c>
      <c r="C59" s="50"/>
      <c r="E59" s="56"/>
      <c r="F59" s="56"/>
      <c r="G59" s="56"/>
      <c r="H59" s="56"/>
      <c r="I59" s="56"/>
      <c r="J59" s="56"/>
    </row>
    <row r="60" spans="1:10" ht="15">
      <c r="A60" s="56"/>
      <c r="B60" s="50" t="s">
        <v>135</v>
      </c>
      <c r="C60" s="50"/>
      <c r="E60" s="109"/>
      <c r="F60" s="109"/>
      <c r="G60" s="109"/>
      <c r="H60" s="109"/>
      <c r="I60" s="109"/>
      <c r="J60" s="56"/>
    </row>
    <row r="61" spans="1:10" ht="15">
      <c r="A61" s="50" t="s">
        <v>93</v>
      </c>
      <c r="B61" s="50" t="s">
        <v>136</v>
      </c>
      <c r="C61" s="56"/>
      <c r="E61" s="109"/>
      <c r="F61" s="109"/>
      <c r="G61" s="109"/>
      <c r="H61" s="109"/>
      <c r="I61" s="109"/>
      <c r="J61" s="56"/>
    </row>
    <row r="62" spans="1:10" ht="17.25">
      <c r="A62" s="50" t="s">
        <v>93</v>
      </c>
      <c r="B62" s="112" t="s">
        <v>186</v>
      </c>
      <c r="C62" s="113"/>
      <c r="D62" s="113"/>
      <c r="F62" s="50"/>
      <c r="G62" s="50"/>
      <c r="H62" s="50"/>
      <c r="I62" s="50"/>
      <c r="J62" s="56"/>
    </row>
    <row r="63" spans="1:10" ht="17.25">
      <c r="A63" s="50" t="s">
        <v>93</v>
      </c>
      <c r="B63" s="112" t="s">
        <v>187</v>
      </c>
      <c r="C63" s="113"/>
      <c r="D63" s="113"/>
      <c r="F63" s="50"/>
      <c r="G63" s="50"/>
      <c r="H63" s="50"/>
      <c r="I63" s="50"/>
      <c r="J63" s="56"/>
    </row>
    <row r="65" spans="1:3" ht="15">
      <c r="A65" s="50" t="s">
        <v>104</v>
      </c>
      <c r="B65" s="50" t="s">
        <v>137</v>
      </c>
      <c r="C65" s="56"/>
    </row>
    <row r="66" spans="1:3" ht="15">
      <c r="A66" s="50"/>
      <c r="B66" s="50"/>
      <c r="C66" s="56"/>
    </row>
    <row r="67" spans="1:3" ht="15">
      <c r="A67" s="50"/>
      <c r="B67" s="50"/>
      <c r="C67" s="56"/>
    </row>
    <row r="68" ht="15">
      <c r="A68" s="55" t="s">
        <v>88</v>
      </c>
    </row>
  </sheetData>
  <mergeCells count="1">
    <mergeCell ref="A1:F1"/>
  </mergeCells>
  <hyperlinks>
    <hyperlink ref="A68"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A16AA-5185-454F-ABE8-F66E57ABF80D}">
  <dimension ref="A1:P31"/>
  <sheetViews>
    <sheetView showGridLines="0" workbookViewId="0" topLeftCell="A1">
      <selection activeCell="K33" sqref="K33"/>
    </sheetView>
  </sheetViews>
  <sheetFormatPr defaultColWidth="9.140625" defaultRowHeight="15"/>
  <cols>
    <col min="1" max="1" width="26.00390625" style="0" customWidth="1"/>
    <col min="2" max="12" width="11.7109375" style="0" bestFit="1" customWidth="1"/>
    <col min="13" max="13" width="13.00390625" style="0" customWidth="1"/>
  </cols>
  <sheetData>
    <row r="1" spans="1:13" s="178" customFormat="1" ht="17.1" customHeight="1">
      <c r="A1" s="211" t="s">
        <v>25</v>
      </c>
      <c r="B1" s="211"/>
      <c r="C1" s="211"/>
      <c r="D1" s="211"/>
      <c r="E1" s="211"/>
      <c r="F1" s="211"/>
      <c r="G1" s="211"/>
      <c r="H1" s="211"/>
      <c r="I1" s="211"/>
      <c r="J1" s="211"/>
      <c r="K1" s="211"/>
      <c r="L1" s="211"/>
      <c r="M1" s="211"/>
    </row>
    <row r="2" spans="1:11" s="178" customFormat="1" ht="17.25">
      <c r="A2" s="175"/>
      <c r="B2" s="175"/>
      <c r="C2" s="175"/>
      <c r="D2" s="175"/>
      <c r="E2" s="175"/>
      <c r="F2" s="175"/>
      <c r="G2" s="175"/>
      <c r="H2" s="175"/>
      <c r="I2" s="175"/>
      <c r="J2" s="175"/>
      <c r="K2" s="175"/>
    </row>
    <row r="3" spans="1:12" s="178" customFormat="1" ht="15">
      <c r="A3" s="183" t="s">
        <v>156</v>
      </c>
      <c r="B3" s="183"/>
      <c r="C3" s="179"/>
      <c r="D3" s="179"/>
      <c r="E3" s="179"/>
      <c r="F3" s="179"/>
      <c r="G3" s="179"/>
      <c r="H3" s="179"/>
      <c r="I3" s="179"/>
      <c r="J3" s="179"/>
      <c r="K3" s="179"/>
      <c r="L3" s="179"/>
    </row>
    <row r="4" spans="1:12" s="178" customFormat="1" ht="15">
      <c r="A4" s="177" t="s">
        <v>188</v>
      </c>
      <c r="B4" s="177"/>
      <c r="C4" s="179"/>
      <c r="D4" s="179"/>
      <c r="E4" s="179"/>
      <c r="F4" s="179"/>
      <c r="G4" s="179"/>
      <c r="H4" s="179"/>
      <c r="I4" s="179"/>
      <c r="J4" s="179"/>
      <c r="K4" s="179"/>
      <c r="L4" s="179"/>
    </row>
    <row r="5" spans="1:12" ht="15">
      <c r="A5" s="2"/>
      <c r="B5" s="2"/>
      <c r="C5" s="2"/>
      <c r="D5" s="2"/>
      <c r="E5" s="2"/>
      <c r="F5" s="2"/>
      <c r="G5" s="2"/>
      <c r="H5" s="2"/>
      <c r="I5" s="2"/>
      <c r="J5" s="2"/>
      <c r="K5" s="2"/>
      <c r="L5" s="2"/>
    </row>
    <row r="6" spans="1:13" ht="15">
      <c r="A6" s="119" t="s">
        <v>189</v>
      </c>
      <c r="B6" s="119">
        <v>41061</v>
      </c>
      <c r="C6" s="119">
        <v>41426</v>
      </c>
      <c r="D6" s="119">
        <v>41791</v>
      </c>
      <c r="E6" s="119">
        <v>42156</v>
      </c>
      <c r="F6" s="119">
        <v>42522</v>
      </c>
      <c r="G6" s="119">
        <v>42887</v>
      </c>
      <c r="H6" s="119">
        <v>43252</v>
      </c>
      <c r="I6" s="119">
        <v>43617</v>
      </c>
      <c r="J6" s="119">
        <v>43983</v>
      </c>
      <c r="K6" s="119">
        <v>44348</v>
      </c>
      <c r="L6" s="119">
        <v>44713</v>
      </c>
      <c r="M6" s="119">
        <v>45078</v>
      </c>
    </row>
    <row r="7" spans="1:16" ht="15">
      <c r="A7" s="35" t="s">
        <v>190</v>
      </c>
      <c r="B7" s="25">
        <v>687575</v>
      </c>
      <c r="C7" s="25">
        <v>747385</v>
      </c>
      <c r="D7" s="25">
        <v>812127</v>
      </c>
      <c r="E7" s="25">
        <v>870700</v>
      </c>
      <c r="F7" s="25">
        <v>901763</v>
      </c>
      <c r="G7" s="25">
        <v>938524</v>
      </c>
      <c r="H7" s="36">
        <v>956676</v>
      </c>
      <c r="I7" s="36">
        <v>978526</v>
      </c>
      <c r="J7" s="36">
        <v>1018409</v>
      </c>
      <c r="K7" s="36">
        <v>1017974</v>
      </c>
      <c r="L7" s="36">
        <v>1049992</v>
      </c>
      <c r="M7" s="36">
        <v>1116826</v>
      </c>
      <c r="P7" s="45"/>
    </row>
    <row r="8" spans="1:16" ht="15">
      <c r="A8" s="35" t="s">
        <v>191</v>
      </c>
      <c r="B8" s="25">
        <v>111781</v>
      </c>
      <c r="C8" s="25">
        <v>122547</v>
      </c>
      <c r="D8" s="25">
        <v>134774</v>
      </c>
      <c r="E8" s="25">
        <v>146130</v>
      </c>
      <c r="F8" s="25">
        <v>154382</v>
      </c>
      <c r="G8" s="25">
        <v>162867</v>
      </c>
      <c r="H8" s="36">
        <v>169053</v>
      </c>
      <c r="I8" s="36">
        <v>174597</v>
      </c>
      <c r="J8" s="36">
        <v>173601</v>
      </c>
      <c r="K8" s="36">
        <v>189352</v>
      </c>
      <c r="L8" s="36">
        <v>193824</v>
      </c>
      <c r="M8" s="36">
        <v>206014</v>
      </c>
      <c r="P8" s="45"/>
    </row>
    <row r="9" spans="1:16" ht="15">
      <c r="A9" s="35" t="s">
        <v>192</v>
      </c>
      <c r="B9" s="25">
        <v>236885</v>
      </c>
      <c r="C9" s="25">
        <v>260267</v>
      </c>
      <c r="D9" s="25">
        <v>285948</v>
      </c>
      <c r="E9" s="25">
        <v>308092</v>
      </c>
      <c r="F9" s="25">
        <v>322110</v>
      </c>
      <c r="G9" s="25">
        <v>335939</v>
      </c>
      <c r="H9" s="36">
        <v>341877</v>
      </c>
      <c r="I9" s="36">
        <v>350060</v>
      </c>
      <c r="J9" s="36">
        <v>391406</v>
      </c>
      <c r="K9" s="36">
        <v>375217</v>
      </c>
      <c r="L9" s="36">
        <v>385187</v>
      </c>
      <c r="M9" s="36">
        <v>415301</v>
      </c>
      <c r="P9" s="45"/>
    </row>
    <row r="10" spans="1:16" ht="15">
      <c r="A10" s="35" t="s">
        <v>193</v>
      </c>
      <c r="B10" s="24">
        <v>49</v>
      </c>
      <c r="C10" s="24">
        <v>60</v>
      </c>
      <c r="D10" s="24">
        <v>74</v>
      </c>
      <c r="E10" s="24">
        <v>86</v>
      </c>
      <c r="F10" s="24">
        <v>96</v>
      </c>
      <c r="G10" s="24">
        <v>101</v>
      </c>
      <c r="H10" s="37">
        <v>98</v>
      </c>
      <c r="I10" s="37">
        <v>102</v>
      </c>
      <c r="J10" s="37">
        <v>111</v>
      </c>
      <c r="K10" s="37">
        <v>105</v>
      </c>
      <c r="L10" s="37">
        <v>107</v>
      </c>
      <c r="M10" s="37">
        <v>322</v>
      </c>
      <c r="P10" s="45"/>
    </row>
    <row r="11" spans="1:16" ht="15">
      <c r="A11" s="35" t="s">
        <v>194</v>
      </c>
      <c r="B11" s="25">
        <v>20396</v>
      </c>
      <c r="C11" s="25">
        <v>21849</v>
      </c>
      <c r="D11" s="25">
        <v>23626</v>
      </c>
      <c r="E11" s="25">
        <v>25061</v>
      </c>
      <c r="F11" s="25">
        <v>25712</v>
      </c>
      <c r="G11" s="25">
        <v>26691</v>
      </c>
      <c r="H11" s="36">
        <v>27275</v>
      </c>
      <c r="I11" s="36">
        <v>27717</v>
      </c>
      <c r="J11" s="36">
        <v>26100</v>
      </c>
      <c r="K11" s="36">
        <v>29103</v>
      </c>
      <c r="L11" s="36">
        <v>29588</v>
      </c>
      <c r="M11" s="36">
        <v>31708</v>
      </c>
      <c r="P11" s="45"/>
    </row>
    <row r="12" spans="1:16" ht="15">
      <c r="A12" s="35" t="s">
        <v>195</v>
      </c>
      <c r="B12" s="25">
        <v>69615</v>
      </c>
      <c r="C12" s="25">
        <v>74798</v>
      </c>
      <c r="D12" s="25">
        <v>81121</v>
      </c>
      <c r="E12" s="25">
        <v>86514</v>
      </c>
      <c r="F12" s="25">
        <v>90639</v>
      </c>
      <c r="G12" s="25">
        <v>94661</v>
      </c>
      <c r="H12" s="36">
        <v>96520</v>
      </c>
      <c r="I12" s="36">
        <v>98365</v>
      </c>
      <c r="J12" s="36">
        <v>104287</v>
      </c>
      <c r="K12" s="36">
        <v>104816</v>
      </c>
      <c r="L12" s="36">
        <v>106655</v>
      </c>
      <c r="M12" s="36">
        <v>111843</v>
      </c>
      <c r="P12" s="45"/>
    </row>
    <row r="13" spans="1:16" ht="15">
      <c r="A13" s="35" t="s">
        <v>196</v>
      </c>
      <c r="B13" s="25">
        <v>89076</v>
      </c>
      <c r="C13" s="25">
        <v>96719</v>
      </c>
      <c r="D13" s="25">
        <v>105943</v>
      </c>
      <c r="E13" s="25">
        <v>114099</v>
      </c>
      <c r="F13" s="25">
        <v>118984</v>
      </c>
      <c r="G13" s="25">
        <v>124726</v>
      </c>
      <c r="H13" s="36">
        <v>128066</v>
      </c>
      <c r="I13" s="36">
        <v>131498</v>
      </c>
      <c r="J13" s="36">
        <v>144451</v>
      </c>
      <c r="K13" s="36">
        <v>139165</v>
      </c>
      <c r="L13" s="36">
        <v>141835</v>
      </c>
      <c r="M13" s="36">
        <v>150862</v>
      </c>
      <c r="P13" s="45"/>
    </row>
    <row r="14" spans="1:16" ht="15">
      <c r="A14" s="35" t="s">
        <v>197</v>
      </c>
      <c r="B14" s="25">
        <v>17174</v>
      </c>
      <c r="C14" s="25">
        <v>18880</v>
      </c>
      <c r="D14" s="25">
        <v>20647</v>
      </c>
      <c r="E14" s="25">
        <v>22347</v>
      </c>
      <c r="F14" s="25">
        <v>23541</v>
      </c>
      <c r="G14" s="25">
        <v>24664</v>
      </c>
      <c r="H14" s="36">
        <v>25200</v>
      </c>
      <c r="I14" s="36">
        <v>25780</v>
      </c>
      <c r="J14" s="36">
        <v>27313</v>
      </c>
      <c r="K14" s="36">
        <v>27500</v>
      </c>
      <c r="L14" s="36">
        <v>28064</v>
      </c>
      <c r="M14" s="36">
        <v>29869</v>
      </c>
      <c r="P14" s="45"/>
    </row>
    <row r="15" spans="1:16" ht="15">
      <c r="A15" s="35" t="s">
        <v>198</v>
      </c>
      <c r="B15" s="25">
        <v>27608</v>
      </c>
      <c r="C15" s="25">
        <v>29796</v>
      </c>
      <c r="D15" s="25">
        <v>32285</v>
      </c>
      <c r="E15" s="25">
        <v>34663</v>
      </c>
      <c r="F15" s="25">
        <v>36135</v>
      </c>
      <c r="G15" s="25">
        <v>37949</v>
      </c>
      <c r="H15" s="36">
        <v>38542</v>
      </c>
      <c r="I15" s="36">
        <v>39417</v>
      </c>
      <c r="J15" s="36">
        <v>32106</v>
      </c>
      <c r="K15" s="36">
        <v>31881</v>
      </c>
      <c r="L15" s="36">
        <v>32605</v>
      </c>
      <c r="M15" s="36">
        <v>34502</v>
      </c>
      <c r="P15" s="45"/>
    </row>
    <row r="16" spans="1:16" ht="15">
      <c r="A16" s="35" t="s">
        <v>199</v>
      </c>
      <c r="B16" s="25">
        <v>58261</v>
      </c>
      <c r="C16" s="25">
        <v>63513</v>
      </c>
      <c r="D16" s="25">
        <v>69792</v>
      </c>
      <c r="E16" s="25">
        <v>75326</v>
      </c>
      <c r="F16" s="25">
        <v>78918</v>
      </c>
      <c r="G16" s="25">
        <v>83415</v>
      </c>
      <c r="H16" s="36">
        <v>86781</v>
      </c>
      <c r="I16" s="36">
        <v>89627</v>
      </c>
      <c r="J16" s="36">
        <v>98201</v>
      </c>
      <c r="K16" s="36">
        <v>97374</v>
      </c>
      <c r="L16" s="36">
        <v>98941</v>
      </c>
      <c r="M16" s="36">
        <v>109353</v>
      </c>
      <c r="P16" s="45"/>
    </row>
    <row r="17" spans="1:16" ht="15">
      <c r="A17" s="35" t="s">
        <v>200</v>
      </c>
      <c r="B17" s="25">
        <v>81324</v>
      </c>
      <c r="C17" s="25">
        <v>89676</v>
      </c>
      <c r="D17" s="25">
        <v>99082</v>
      </c>
      <c r="E17" s="25">
        <v>107593</v>
      </c>
      <c r="F17" s="25">
        <v>112813</v>
      </c>
      <c r="G17" s="25">
        <v>118740</v>
      </c>
      <c r="H17" s="36">
        <v>120074</v>
      </c>
      <c r="I17" s="36">
        <v>124518</v>
      </c>
      <c r="J17" s="36">
        <v>134081</v>
      </c>
      <c r="K17" s="36">
        <v>130556</v>
      </c>
      <c r="L17" s="36">
        <v>134106</v>
      </c>
      <c r="M17" s="36">
        <v>148723</v>
      </c>
      <c r="P17" s="45"/>
    </row>
    <row r="18" spans="1:16" ht="15">
      <c r="A18" s="35" t="s">
        <v>201</v>
      </c>
      <c r="B18" s="25">
        <v>82125</v>
      </c>
      <c r="C18" s="25">
        <v>93291</v>
      </c>
      <c r="D18" s="25">
        <v>108627</v>
      </c>
      <c r="E18" s="25">
        <v>119590</v>
      </c>
      <c r="F18" s="25">
        <v>128725</v>
      </c>
      <c r="G18" s="25">
        <v>132828</v>
      </c>
      <c r="H18" s="36">
        <v>190165</v>
      </c>
      <c r="I18" s="36">
        <v>213722</v>
      </c>
      <c r="J18" s="36">
        <v>114237</v>
      </c>
      <c r="K18" s="36">
        <v>208220</v>
      </c>
      <c r="L18" s="36">
        <v>210304</v>
      </c>
      <c r="M18" s="36">
        <v>101404</v>
      </c>
      <c r="P18" s="45"/>
    </row>
    <row r="19" spans="1:16" ht="15">
      <c r="A19" s="35" t="s">
        <v>202</v>
      </c>
      <c r="B19" s="25">
        <v>37895</v>
      </c>
      <c r="C19" s="25">
        <v>41069</v>
      </c>
      <c r="D19" s="25">
        <v>44311</v>
      </c>
      <c r="E19" s="25">
        <v>47615</v>
      </c>
      <c r="F19" s="25">
        <v>49565</v>
      </c>
      <c r="G19" s="25">
        <v>51395</v>
      </c>
      <c r="H19" s="36">
        <v>52408</v>
      </c>
      <c r="I19" s="36">
        <v>53445</v>
      </c>
      <c r="J19" s="36">
        <v>55046</v>
      </c>
      <c r="K19" s="36">
        <v>54447</v>
      </c>
      <c r="L19" s="36">
        <v>55674</v>
      </c>
      <c r="M19" s="36">
        <v>61130</v>
      </c>
      <c r="P19" s="45"/>
    </row>
    <row r="20" spans="1:16" ht="15">
      <c r="A20" s="35" t="s">
        <v>203</v>
      </c>
      <c r="B20" s="25">
        <v>43606</v>
      </c>
      <c r="C20" s="25">
        <v>47105</v>
      </c>
      <c r="D20" s="25">
        <v>51293</v>
      </c>
      <c r="E20" s="25">
        <v>55930</v>
      </c>
      <c r="F20" s="25">
        <v>58529</v>
      </c>
      <c r="G20" s="25">
        <v>61388</v>
      </c>
      <c r="H20" s="36">
        <v>63103</v>
      </c>
      <c r="I20" s="36">
        <v>64948</v>
      </c>
      <c r="J20" s="36">
        <v>68326</v>
      </c>
      <c r="K20" s="36">
        <v>70097</v>
      </c>
      <c r="L20" s="36">
        <v>71586</v>
      </c>
      <c r="M20" s="36">
        <v>75416</v>
      </c>
      <c r="P20" s="45"/>
    </row>
    <row r="21" spans="1:16" ht="15">
      <c r="A21" s="35" t="s">
        <v>204</v>
      </c>
      <c r="B21" s="25">
        <v>12725</v>
      </c>
      <c r="C21" s="25">
        <v>13870</v>
      </c>
      <c r="D21" s="25">
        <v>15331</v>
      </c>
      <c r="E21" s="25">
        <v>16448</v>
      </c>
      <c r="F21" s="25">
        <v>17257</v>
      </c>
      <c r="G21" s="25">
        <v>18184</v>
      </c>
      <c r="H21" s="36">
        <v>18616</v>
      </c>
      <c r="I21" s="36">
        <v>19342</v>
      </c>
      <c r="J21" s="36">
        <v>13457</v>
      </c>
      <c r="K21" s="36">
        <v>30211</v>
      </c>
      <c r="L21" s="36">
        <v>30646</v>
      </c>
      <c r="M21" s="36">
        <v>34486</v>
      </c>
      <c r="P21" s="45"/>
    </row>
    <row r="22" spans="1:16" ht="15">
      <c r="A22" s="35" t="s">
        <v>205</v>
      </c>
      <c r="B22" s="25">
        <v>161804</v>
      </c>
      <c r="C22" s="25">
        <v>177565</v>
      </c>
      <c r="D22" s="25">
        <v>195561</v>
      </c>
      <c r="E22" s="25">
        <v>211242</v>
      </c>
      <c r="F22" s="25">
        <v>221414</v>
      </c>
      <c r="G22" s="25">
        <v>233898</v>
      </c>
      <c r="H22" s="36">
        <v>238786</v>
      </c>
      <c r="I22" s="36">
        <v>245934</v>
      </c>
      <c r="J22" s="36">
        <v>306581</v>
      </c>
      <c r="K22" s="36">
        <v>273894</v>
      </c>
      <c r="L22" s="36">
        <v>280750</v>
      </c>
      <c r="M22" s="36">
        <v>300676</v>
      </c>
      <c r="P22" s="45"/>
    </row>
    <row r="23" spans="1:16" ht="15">
      <c r="A23" s="35" t="s">
        <v>206</v>
      </c>
      <c r="B23" s="25">
        <v>215902</v>
      </c>
      <c r="C23" s="25">
        <v>234642</v>
      </c>
      <c r="D23" s="25">
        <v>255050</v>
      </c>
      <c r="E23" s="25">
        <v>273449</v>
      </c>
      <c r="F23" s="25">
        <v>284910</v>
      </c>
      <c r="G23" s="25">
        <v>297897</v>
      </c>
      <c r="H23" s="36">
        <v>301999</v>
      </c>
      <c r="I23" s="36">
        <v>310108</v>
      </c>
      <c r="J23" s="36">
        <v>326558</v>
      </c>
      <c r="K23" s="36">
        <v>328022</v>
      </c>
      <c r="L23" s="36">
        <v>337276</v>
      </c>
      <c r="M23" s="36">
        <v>352324</v>
      </c>
      <c r="P23" s="45"/>
    </row>
    <row r="24" spans="1:16" ht="15">
      <c r="A24" s="35" t="s">
        <v>207</v>
      </c>
      <c r="B24" s="25">
        <v>12643</v>
      </c>
      <c r="C24" s="25">
        <v>13811</v>
      </c>
      <c r="D24" s="25">
        <v>14973</v>
      </c>
      <c r="E24" s="25">
        <v>16034</v>
      </c>
      <c r="F24" s="25">
        <v>16575</v>
      </c>
      <c r="G24" s="25">
        <v>17138</v>
      </c>
      <c r="H24" s="36">
        <v>17893</v>
      </c>
      <c r="I24" s="36">
        <v>18368</v>
      </c>
      <c r="J24" s="36">
        <v>20463</v>
      </c>
      <c r="K24" s="36">
        <v>16993</v>
      </c>
      <c r="L24" s="36">
        <v>17212</v>
      </c>
      <c r="M24" s="36">
        <v>19635</v>
      </c>
      <c r="P24" s="45"/>
    </row>
    <row r="25" spans="1:16" ht="15">
      <c r="A25" s="29" t="s">
        <v>111</v>
      </c>
      <c r="B25" s="31">
        <v>1966444</v>
      </c>
      <c r="C25" s="31">
        <v>2146843</v>
      </c>
      <c r="D25" s="31">
        <v>2350565</v>
      </c>
      <c r="E25" s="31">
        <v>2530919</v>
      </c>
      <c r="F25" s="31">
        <v>2642068</v>
      </c>
      <c r="G25" s="31">
        <v>2761005</v>
      </c>
      <c r="H25" s="31">
        <v>2873132</v>
      </c>
      <c r="I25" s="31">
        <v>2966074</v>
      </c>
      <c r="J25" s="31">
        <v>3054734</v>
      </c>
      <c r="K25" s="31">
        <v>3124927</v>
      </c>
      <c r="L25" s="31">
        <v>3204352</v>
      </c>
      <c r="M25" s="31">
        <v>3300394</v>
      </c>
      <c r="P25" s="45"/>
    </row>
    <row r="26" spans="1:11" ht="15">
      <c r="A26" s="4"/>
      <c r="B26" s="4"/>
      <c r="C26" s="2"/>
      <c r="D26" s="2"/>
      <c r="E26" s="2"/>
      <c r="F26" s="2"/>
      <c r="G26" s="2"/>
      <c r="H26" s="2"/>
      <c r="I26" s="2"/>
      <c r="J26" s="2"/>
      <c r="K26" s="2"/>
    </row>
    <row r="27" spans="1:2" ht="15">
      <c r="A27" s="50" t="s">
        <v>93</v>
      </c>
      <c r="B27" s="50" t="s">
        <v>103</v>
      </c>
    </row>
    <row r="28" spans="1:2" ht="15">
      <c r="A28" s="50" t="s">
        <v>104</v>
      </c>
      <c r="B28" s="50" t="s">
        <v>154</v>
      </c>
    </row>
    <row r="31" ht="15">
      <c r="A31" s="55" t="s">
        <v>88</v>
      </c>
    </row>
  </sheetData>
  <mergeCells count="1">
    <mergeCell ref="A1:M1"/>
  </mergeCells>
  <hyperlinks>
    <hyperlink ref="A31"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F806-B875-4A57-A2A0-89305B7BF8AE}">
  <dimension ref="A1:D13"/>
  <sheetViews>
    <sheetView showGridLines="0" workbookViewId="0" topLeftCell="A1">
      <selection activeCell="B27" sqref="B27"/>
    </sheetView>
  </sheetViews>
  <sheetFormatPr defaultColWidth="9.140625" defaultRowHeight="15"/>
  <cols>
    <col min="1" max="1" width="43.7109375" style="0" customWidth="1"/>
    <col min="2" max="2" width="32.421875" style="0" customWidth="1"/>
    <col min="3" max="3" width="26.7109375" style="0" customWidth="1"/>
    <col min="4" max="4" width="36.57421875" style="0" customWidth="1"/>
    <col min="5" max="5" width="28.00390625" style="0" customWidth="1"/>
  </cols>
  <sheetData>
    <row r="1" spans="1:4" s="58" customFormat="1" ht="18">
      <c r="A1" s="53" t="s">
        <v>27</v>
      </c>
      <c r="B1" s="59"/>
      <c r="C1" s="59"/>
      <c r="D1" s="59"/>
    </row>
    <row r="2" spans="1:4" ht="15">
      <c r="A2" s="8"/>
      <c r="B2" s="9"/>
      <c r="C2" s="9"/>
      <c r="D2" s="9"/>
    </row>
    <row r="3" spans="1:4" ht="25.5">
      <c r="A3" s="136" t="s">
        <v>74</v>
      </c>
      <c r="B3" s="136" t="s">
        <v>208</v>
      </c>
      <c r="C3" s="137" t="s">
        <v>110</v>
      </c>
      <c r="D3" s="138" t="s">
        <v>209</v>
      </c>
    </row>
    <row r="4" spans="1:4" ht="22.15" customHeight="1">
      <c r="A4" s="172" t="s">
        <v>210</v>
      </c>
      <c r="B4" s="173">
        <v>0.023</v>
      </c>
      <c r="C4" s="173">
        <v>0.023</v>
      </c>
      <c r="D4" s="174">
        <v>0.023</v>
      </c>
    </row>
    <row r="5" spans="1:4" ht="22.15" customHeight="1">
      <c r="A5" s="172" t="s">
        <v>211</v>
      </c>
      <c r="B5" s="173">
        <v>0.023</v>
      </c>
      <c r="C5" s="173">
        <v>0.081</v>
      </c>
      <c r="D5" s="174">
        <v>0.02</v>
      </c>
    </row>
    <row r="6" spans="1:4" ht="22.15" customHeight="1">
      <c r="A6" s="172" t="s">
        <v>212</v>
      </c>
      <c r="B6" s="173">
        <v>0.029</v>
      </c>
      <c r="C6" s="173">
        <v>0.103</v>
      </c>
      <c r="D6" s="174">
        <v>0.020199745321997406</v>
      </c>
    </row>
    <row r="8" spans="1:2" s="56" customFormat="1" ht="12">
      <c r="A8" s="50" t="s">
        <v>93</v>
      </c>
      <c r="B8" s="50" t="s">
        <v>213</v>
      </c>
    </row>
    <row r="9" spans="1:2" ht="15">
      <c r="A9" s="50" t="s">
        <v>93</v>
      </c>
      <c r="B9" s="50" t="s">
        <v>103</v>
      </c>
    </row>
    <row r="10" spans="1:2" s="56" customFormat="1" ht="12">
      <c r="A10" s="50" t="s">
        <v>104</v>
      </c>
      <c r="B10" s="50" t="s">
        <v>137</v>
      </c>
    </row>
    <row r="13" ht="15">
      <c r="A13" s="55" t="s">
        <v>88</v>
      </c>
    </row>
  </sheetData>
  <hyperlinks>
    <hyperlink ref="A13"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C5451-B98E-4018-936D-89217E9C48DF}">
  <dimension ref="A1:M17"/>
  <sheetViews>
    <sheetView showGridLines="0" workbookViewId="0" topLeftCell="A1">
      <selection activeCell="A3" sqref="A3:XFD6"/>
    </sheetView>
  </sheetViews>
  <sheetFormatPr defaultColWidth="9.140625" defaultRowHeight="15"/>
  <cols>
    <col min="1" max="1" width="36.57421875" style="0" customWidth="1"/>
    <col min="2" max="11" width="11.57421875" style="0" bestFit="1" customWidth="1"/>
    <col min="12" max="12" width="13.00390625" style="0" bestFit="1" customWidth="1"/>
    <col min="13" max="13" width="11.7109375" style="0" customWidth="1"/>
  </cols>
  <sheetData>
    <row r="1" spans="1:13" ht="17.1" customHeight="1">
      <c r="A1" s="211" t="s">
        <v>214</v>
      </c>
      <c r="B1" s="211"/>
      <c r="C1" s="211"/>
      <c r="D1" s="211"/>
      <c r="E1" s="211"/>
      <c r="F1" s="211"/>
      <c r="G1" s="211"/>
      <c r="H1" s="211"/>
      <c r="I1" s="211"/>
      <c r="J1" s="211"/>
      <c r="K1" s="211"/>
      <c r="L1" s="211"/>
      <c r="M1" s="211"/>
    </row>
    <row r="2" spans="1:12" ht="15">
      <c r="A2" s="2"/>
      <c r="B2" s="2"/>
      <c r="C2" s="2"/>
      <c r="D2" s="2"/>
      <c r="E2" s="2"/>
      <c r="F2" s="2"/>
      <c r="G2" s="2"/>
      <c r="H2" s="2"/>
      <c r="I2" s="2"/>
      <c r="J2" s="2"/>
      <c r="K2" s="2"/>
      <c r="L2" s="2"/>
    </row>
    <row r="3" spans="1:12" s="178" customFormat="1" ht="15">
      <c r="A3" s="183" t="s">
        <v>156</v>
      </c>
      <c r="B3" s="183"/>
      <c r="C3" s="179"/>
      <c r="D3" s="179"/>
      <c r="E3" s="179"/>
      <c r="F3" s="179"/>
      <c r="G3" s="179"/>
      <c r="H3" s="179"/>
      <c r="I3" s="179"/>
      <c r="J3" s="179"/>
      <c r="K3" s="179"/>
      <c r="L3" s="179"/>
    </row>
    <row r="4" spans="1:12" s="178" customFormat="1" ht="15">
      <c r="A4" s="177" t="s">
        <v>157</v>
      </c>
      <c r="B4" s="177"/>
      <c r="C4" s="179"/>
      <c r="D4" s="179"/>
      <c r="E4" s="179"/>
      <c r="F4" s="179"/>
      <c r="G4" s="179"/>
      <c r="H4" s="179"/>
      <c r="I4" s="179"/>
      <c r="J4" s="179"/>
      <c r="K4" s="179"/>
      <c r="L4" s="179"/>
    </row>
    <row r="5" spans="1:12" s="178" customFormat="1" ht="15">
      <c r="A5" s="177" t="s">
        <v>215</v>
      </c>
      <c r="B5" s="177"/>
      <c r="C5" s="179"/>
      <c r="D5" s="179"/>
      <c r="E5" s="179"/>
      <c r="F5" s="179"/>
      <c r="G5" s="179"/>
      <c r="H5" s="179"/>
      <c r="I5" s="179"/>
      <c r="J5" s="179"/>
      <c r="K5" s="179"/>
      <c r="L5" s="179"/>
    </row>
    <row r="6" spans="1:12" s="178" customFormat="1" ht="15">
      <c r="A6" s="179"/>
      <c r="B6" s="179"/>
      <c r="C6" s="179"/>
      <c r="D6" s="179"/>
      <c r="E6" s="179"/>
      <c r="F6" s="179"/>
      <c r="G6" s="179"/>
      <c r="H6" s="179"/>
      <c r="I6" s="179"/>
      <c r="J6" s="179"/>
      <c r="K6" s="179"/>
      <c r="L6" s="179"/>
    </row>
    <row r="7" spans="1:13" ht="15">
      <c r="A7" s="136" t="s">
        <v>216</v>
      </c>
      <c r="B7" s="119">
        <v>41061</v>
      </c>
      <c r="C7" s="119">
        <v>41426</v>
      </c>
      <c r="D7" s="119">
        <v>41791</v>
      </c>
      <c r="E7" s="119">
        <v>42156</v>
      </c>
      <c r="F7" s="119">
        <v>42522</v>
      </c>
      <c r="G7" s="119">
        <v>42887</v>
      </c>
      <c r="H7" s="119">
        <v>43252</v>
      </c>
      <c r="I7" s="128">
        <v>43617</v>
      </c>
      <c r="J7" s="128">
        <v>43983</v>
      </c>
      <c r="K7" s="129">
        <v>44348</v>
      </c>
      <c r="L7" s="139">
        <v>44713</v>
      </c>
      <c r="M7" s="139">
        <v>45078</v>
      </c>
    </row>
    <row r="8" spans="1:13" ht="26.25">
      <c r="A8" s="35" t="s">
        <v>217</v>
      </c>
      <c r="B8" s="25">
        <v>742751</v>
      </c>
      <c r="C8" s="25">
        <v>830461</v>
      </c>
      <c r="D8" s="25">
        <v>917544</v>
      </c>
      <c r="E8" s="25">
        <v>998762</v>
      </c>
      <c r="F8" s="25">
        <v>1066513</v>
      </c>
      <c r="G8" s="25">
        <v>1136990</v>
      </c>
      <c r="H8" s="25">
        <v>1202826</v>
      </c>
      <c r="I8" s="36">
        <v>1264382</v>
      </c>
      <c r="J8" s="36">
        <v>1246207</v>
      </c>
      <c r="K8" s="155">
        <v>1274968</v>
      </c>
      <c r="L8" s="156">
        <v>1304198</v>
      </c>
      <c r="M8" s="156">
        <v>1341542</v>
      </c>
    </row>
    <row r="9" spans="1:13" ht="15">
      <c r="A9" s="35" t="s">
        <v>218</v>
      </c>
      <c r="B9" s="25">
        <v>247950</v>
      </c>
      <c r="C9" s="25">
        <v>256302</v>
      </c>
      <c r="D9" s="25">
        <v>267943</v>
      </c>
      <c r="E9" s="25">
        <v>275185</v>
      </c>
      <c r="F9" s="25">
        <v>283145</v>
      </c>
      <c r="G9" s="25">
        <v>291346</v>
      </c>
      <c r="H9" s="25">
        <v>298142</v>
      </c>
      <c r="I9" s="36">
        <v>304113</v>
      </c>
      <c r="J9" s="36">
        <v>220498</v>
      </c>
      <c r="K9" s="155">
        <v>225606</v>
      </c>
      <c r="L9" s="156">
        <v>243945</v>
      </c>
      <c r="M9" s="156">
        <v>269188</v>
      </c>
    </row>
    <row r="10" spans="1:13" ht="15">
      <c r="A10" s="35" t="s">
        <v>219</v>
      </c>
      <c r="B10" s="25">
        <v>975743</v>
      </c>
      <c r="C10" s="25">
        <v>1060080</v>
      </c>
      <c r="D10" s="25">
        <v>1165078</v>
      </c>
      <c r="E10" s="25">
        <v>1256972</v>
      </c>
      <c r="F10" s="25">
        <v>1292410</v>
      </c>
      <c r="G10" s="25">
        <v>1332669</v>
      </c>
      <c r="H10" s="25">
        <v>1372164</v>
      </c>
      <c r="I10" s="36">
        <v>1397579</v>
      </c>
      <c r="J10" s="36">
        <v>1588029</v>
      </c>
      <c r="K10" s="155">
        <v>1624353</v>
      </c>
      <c r="L10" s="156">
        <v>1656209</v>
      </c>
      <c r="M10" s="156">
        <v>1689664</v>
      </c>
    </row>
    <row r="11" spans="1:13" ht="15">
      <c r="A11" s="29" t="s">
        <v>111</v>
      </c>
      <c r="B11" s="30">
        <v>1966444</v>
      </c>
      <c r="C11" s="30">
        <v>2146843</v>
      </c>
      <c r="D11" s="30">
        <v>2350565</v>
      </c>
      <c r="E11" s="30">
        <v>2530919</v>
      </c>
      <c r="F11" s="30">
        <v>2642068</v>
      </c>
      <c r="G11" s="30">
        <v>2761005</v>
      </c>
      <c r="H11" s="31">
        <v>2873132</v>
      </c>
      <c r="I11" s="31">
        <v>2966074</v>
      </c>
      <c r="J11" s="31">
        <v>3054734</v>
      </c>
      <c r="K11" s="31">
        <v>3124927</v>
      </c>
      <c r="L11" s="140">
        <v>3204352</v>
      </c>
      <c r="M11" s="140">
        <v>3300394</v>
      </c>
    </row>
    <row r="12" ht="15">
      <c r="A12" s="4"/>
    </row>
    <row r="13" spans="1:2" ht="15">
      <c r="A13" s="50" t="s">
        <v>93</v>
      </c>
      <c r="B13" s="50" t="s">
        <v>103</v>
      </c>
    </row>
    <row r="14" spans="1:2" ht="15">
      <c r="A14" s="50" t="s">
        <v>104</v>
      </c>
      <c r="B14" s="50" t="s">
        <v>154</v>
      </c>
    </row>
    <row r="16" spans="1:2" ht="15">
      <c r="A16" s="50"/>
      <c r="B16" s="50"/>
    </row>
    <row r="17" ht="15">
      <c r="A17" s="55" t="s">
        <v>88</v>
      </c>
    </row>
  </sheetData>
  <mergeCells count="1">
    <mergeCell ref="A1:M1"/>
  </mergeCells>
  <hyperlinks>
    <hyperlink ref="A17"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BF122-8760-4116-8F5F-A4702602935B}">
  <dimension ref="A1:Q18"/>
  <sheetViews>
    <sheetView showGridLines="0" workbookViewId="0" topLeftCell="A1">
      <selection activeCell="M37" sqref="M37"/>
    </sheetView>
  </sheetViews>
  <sheetFormatPr defaultColWidth="9.140625" defaultRowHeight="15"/>
  <cols>
    <col min="1" max="1" width="24.57421875" style="0" customWidth="1"/>
    <col min="2" max="12" width="10.28125" style="0" customWidth="1"/>
    <col min="13" max="17" width="9.28125" style="0" bestFit="1" customWidth="1"/>
  </cols>
  <sheetData>
    <row r="1" spans="1:17" ht="17.1" customHeight="1">
      <c r="A1" s="211" t="s">
        <v>32</v>
      </c>
      <c r="B1" s="211"/>
      <c r="C1" s="211"/>
      <c r="D1" s="211"/>
      <c r="E1" s="211"/>
      <c r="F1" s="211"/>
      <c r="G1" s="211"/>
      <c r="H1" s="211"/>
      <c r="I1" s="211"/>
      <c r="J1" s="211"/>
      <c r="K1" s="211"/>
      <c r="L1" s="211"/>
      <c r="M1" s="211"/>
      <c r="N1" s="211"/>
      <c r="O1" s="211"/>
      <c r="P1" s="211"/>
      <c r="Q1" s="211"/>
    </row>
    <row r="2" spans="1:12" s="178" customFormat="1" ht="15">
      <c r="A2" s="183" t="s">
        <v>156</v>
      </c>
      <c r="B2" s="183"/>
      <c r="C2" s="179"/>
      <c r="D2" s="179"/>
      <c r="E2" s="179"/>
      <c r="F2" s="179"/>
      <c r="G2" s="179"/>
      <c r="H2" s="179"/>
      <c r="I2" s="179"/>
      <c r="J2" s="179"/>
      <c r="K2" s="179"/>
      <c r="L2" s="179"/>
    </row>
    <row r="3" spans="1:12" s="178" customFormat="1" ht="15">
      <c r="A3" s="177" t="s">
        <v>220</v>
      </c>
      <c r="B3" s="177"/>
      <c r="C3" s="179"/>
      <c r="D3" s="179"/>
      <c r="E3" s="179"/>
      <c r="F3" s="179"/>
      <c r="G3" s="179"/>
      <c r="H3" s="179"/>
      <c r="I3" s="179"/>
      <c r="J3" s="179"/>
      <c r="K3" s="179"/>
      <c r="L3" s="179"/>
    </row>
    <row r="4" spans="1:12" ht="15">
      <c r="A4" s="2"/>
      <c r="B4" s="2"/>
      <c r="C4" s="2"/>
      <c r="D4" s="2"/>
      <c r="E4" s="2"/>
      <c r="F4" s="2"/>
      <c r="G4" s="2"/>
      <c r="H4" s="2"/>
      <c r="I4" s="2"/>
      <c r="J4" s="2"/>
      <c r="K4" s="2"/>
      <c r="L4" s="2"/>
    </row>
    <row r="5" spans="1:17" ht="15">
      <c r="A5" s="136" t="s">
        <v>221</v>
      </c>
      <c r="B5" s="119">
        <v>39600</v>
      </c>
      <c r="C5" s="119">
        <v>39965</v>
      </c>
      <c r="D5" s="119">
        <v>40330</v>
      </c>
      <c r="E5" s="119">
        <v>40695</v>
      </c>
      <c r="F5" s="119">
        <v>41061</v>
      </c>
      <c r="G5" s="119">
        <v>41426</v>
      </c>
      <c r="H5" s="119">
        <v>41791</v>
      </c>
      <c r="I5" s="119">
        <v>42156</v>
      </c>
      <c r="J5" s="119">
        <v>42522</v>
      </c>
      <c r="K5" s="119">
        <v>42887</v>
      </c>
      <c r="L5" s="119">
        <v>43252</v>
      </c>
      <c r="M5" s="119">
        <v>43617</v>
      </c>
      <c r="N5" s="119">
        <v>43983</v>
      </c>
      <c r="O5" s="119">
        <v>44348</v>
      </c>
      <c r="P5" s="119">
        <v>44713</v>
      </c>
      <c r="Q5" s="119">
        <v>45078</v>
      </c>
    </row>
    <row r="6" spans="1:17" ht="15">
      <c r="A6" s="35" t="s">
        <v>222</v>
      </c>
      <c r="B6" s="25">
        <v>3886</v>
      </c>
      <c r="C6" s="25">
        <v>8422</v>
      </c>
      <c r="D6" s="25">
        <v>13626</v>
      </c>
      <c r="E6" s="25">
        <v>19629</v>
      </c>
      <c r="F6" s="25">
        <v>26025</v>
      </c>
      <c r="G6" s="25">
        <v>32663</v>
      </c>
      <c r="H6" s="36">
        <v>39342</v>
      </c>
      <c r="I6" s="36">
        <v>47076</v>
      </c>
      <c r="J6" s="36">
        <v>55058</v>
      </c>
      <c r="K6" s="36">
        <v>63821</v>
      </c>
      <c r="L6" s="116">
        <v>72327</v>
      </c>
      <c r="M6" s="116">
        <v>78471</v>
      </c>
      <c r="N6" s="116">
        <v>84253</v>
      </c>
      <c r="O6" s="116">
        <v>88188</v>
      </c>
      <c r="P6" s="116">
        <v>91810</v>
      </c>
      <c r="Q6" s="116">
        <v>94273</v>
      </c>
    </row>
    <row r="7" spans="1:17" ht="15">
      <c r="A7" s="35" t="s">
        <v>201</v>
      </c>
      <c r="B7" s="25">
        <v>892</v>
      </c>
      <c r="C7" s="25">
        <v>4290</v>
      </c>
      <c r="D7" s="25">
        <v>7296</v>
      </c>
      <c r="E7" s="25">
        <v>11633</v>
      </c>
      <c r="F7" s="25">
        <v>13282</v>
      </c>
      <c r="G7" s="25">
        <v>14916</v>
      </c>
      <c r="H7" s="36">
        <v>17520</v>
      </c>
      <c r="I7" s="36">
        <v>20757</v>
      </c>
      <c r="J7" s="36">
        <v>24003</v>
      </c>
      <c r="K7" s="36">
        <v>27379</v>
      </c>
      <c r="L7" s="117">
        <v>30869</v>
      </c>
      <c r="M7" s="117">
        <v>34070</v>
      </c>
      <c r="N7" s="117">
        <v>46309</v>
      </c>
      <c r="O7" s="117">
        <v>57943</v>
      </c>
      <c r="P7" s="117">
        <v>71774</v>
      </c>
      <c r="Q7" s="117">
        <v>90201</v>
      </c>
    </row>
    <row r="8" spans="1:17" ht="15">
      <c r="A8" s="35" t="s">
        <v>223</v>
      </c>
      <c r="B8" s="25">
        <v>4743</v>
      </c>
      <c r="C8" s="25">
        <v>10476</v>
      </c>
      <c r="D8" s="25">
        <v>15371</v>
      </c>
      <c r="E8" s="25">
        <v>21246</v>
      </c>
      <c r="F8" s="25">
        <v>28835</v>
      </c>
      <c r="G8" s="25">
        <v>39339</v>
      </c>
      <c r="H8" s="36">
        <v>44663</v>
      </c>
      <c r="I8" s="36">
        <v>50460</v>
      </c>
      <c r="J8" s="36">
        <v>56122</v>
      </c>
      <c r="K8" s="36">
        <v>60820</v>
      </c>
      <c r="L8" s="117">
        <v>62957</v>
      </c>
      <c r="M8" s="117">
        <v>64791</v>
      </c>
      <c r="N8" s="117">
        <v>66481</v>
      </c>
      <c r="O8" s="117">
        <v>68223</v>
      </c>
      <c r="P8" s="117">
        <v>69802</v>
      </c>
      <c r="Q8" s="117">
        <v>71792</v>
      </c>
    </row>
    <row r="9" spans="1:17" ht="15">
      <c r="A9" s="35" t="s">
        <v>224</v>
      </c>
      <c r="B9" s="25">
        <v>0</v>
      </c>
      <c r="C9" s="25">
        <v>0</v>
      </c>
      <c r="D9" s="25">
        <v>0</v>
      </c>
      <c r="E9" s="25">
        <v>0</v>
      </c>
      <c r="F9" s="25">
        <v>0</v>
      </c>
      <c r="G9" s="25">
        <v>25708</v>
      </c>
      <c r="H9" s="36">
        <v>43833</v>
      </c>
      <c r="I9" s="36">
        <v>62259</v>
      </c>
      <c r="J9" s="36">
        <v>80609</v>
      </c>
      <c r="K9" s="36">
        <v>99392</v>
      </c>
      <c r="L9" s="117">
        <v>118299</v>
      </c>
      <c r="M9" s="117">
        <v>139640</v>
      </c>
      <c r="N9" s="117">
        <v>158760</v>
      </c>
      <c r="O9" s="117">
        <v>177096</v>
      </c>
      <c r="P9" s="117">
        <v>200532</v>
      </c>
      <c r="Q9" s="117">
        <v>233874</v>
      </c>
    </row>
    <row r="10" spans="1:17" ht="15">
      <c r="A10" s="35" t="s">
        <v>225</v>
      </c>
      <c r="B10" s="25">
        <v>0</v>
      </c>
      <c r="C10" s="25">
        <v>32</v>
      </c>
      <c r="D10" s="25">
        <v>139</v>
      </c>
      <c r="E10" s="25">
        <v>292</v>
      </c>
      <c r="F10" s="25">
        <v>564</v>
      </c>
      <c r="G10" s="25">
        <v>995</v>
      </c>
      <c r="H10" s="36">
        <v>1476</v>
      </c>
      <c r="I10" s="36">
        <v>2092</v>
      </c>
      <c r="J10" s="36">
        <v>2880</v>
      </c>
      <c r="K10" s="36">
        <v>3799</v>
      </c>
      <c r="L10" s="117">
        <v>4952</v>
      </c>
      <c r="M10" s="117">
        <v>6338</v>
      </c>
      <c r="N10" s="117">
        <v>7842</v>
      </c>
      <c r="O10" s="117">
        <v>9515</v>
      </c>
      <c r="P10" s="117">
        <v>10957</v>
      </c>
      <c r="Q10" s="117">
        <v>12846</v>
      </c>
    </row>
    <row r="11" spans="1:17" ht="15">
      <c r="A11" s="29" t="s">
        <v>111</v>
      </c>
      <c r="B11" s="118">
        <v>9522</v>
      </c>
      <c r="C11" s="118">
        <v>23220</v>
      </c>
      <c r="D11" s="118">
        <v>36433</v>
      </c>
      <c r="E11" s="118">
        <v>52801</v>
      </c>
      <c r="F11" s="118">
        <v>68710</v>
      </c>
      <c r="G11" s="118">
        <v>113621</v>
      </c>
      <c r="H11" s="118">
        <v>146834</v>
      </c>
      <c r="I11" s="118">
        <v>182644</v>
      </c>
      <c r="J11" s="118">
        <v>218672</v>
      </c>
      <c r="K11" s="118">
        <v>255211</v>
      </c>
      <c r="L11" s="118">
        <v>289404</v>
      </c>
      <c r="M11" s="118">
        <v>323310</v>
      </c>
      <c r="N11" s="118">
        <v>363645</v>
      </c>
      <c r="O11" s="118">
        <v>400965</v>
      </c>
      <c r="P11" s="118">
        <v>444875</v>
      </c>
      <c r="Q11" s="118">
        <v>502986</v>
      </c>
    </row>
    <row r="12" spans="1:12" ht="15">
      <c r="A12" s="4"/>
      <c r="B12" s="4"/>
      <c r="C12" s="2"/>
      <c r="D12" s="2"/>
      <c r="E12" s="2"/>
      <c r="F12" s="2"/>
      <c r="G12" s="2"/>
      <c r="H12" s="2"/>
      <c r="I12" s="2"/>
      <c r="J12" s="2"/>
      <c r="K12" s="2"/>
      <c r="L12" s="2"/>
    </row>
    <row r="13" spans="1:2" ht="15">
      <c r="A13" s="50" t="s">
        <v>93</v>
      </c>
      <c r="B13" s="50" t="s">
        <v>103</v>
      </c>
    </row>
    <row r="14" spans="1:2" ht="15">
      <c r="A14" s="50" t="s">
        <v>93</v>
      </c>
      <c r="B14" s="50" t="s">
        <v>226</v>
      </c>
    </row>
    <row r="15" spans="1:2" ht="15">
      <c r="A15" s="50" t="s">
        <v>104</v>
      </c>
      <c r="B15" s="50" t="s">
        <v>154</v>
      </c>
    </row>
    <row r="18" ht="15">
      <c r="A18" s="55" t="s">
        <v>88</v>
      </c>
    </row>
  </sheetData>
  <mergeCells count="1">
    <mergeCell ref="A1:Q1"/>
  </mergeCells>
  <hyperlinks>
    <hyperlink ref="A18"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3E5BA-325A-4E90-BC5D-85973333F2CE}">
  <dimension ref="A1:C12"/>
  <sheetViews>
    <sheetView showGridLines="0" workbookViewId="0" topLeftCell="A1"/>
  </sheetViews>
  <sheetFormatPr defaultColWidth="9.140625" defaultRowHeight="15"/>
  <cols>
    <col min="1" max="1" width="24.28125" style="0" bestFit="1" customWidth="1"/>
    <col min="2" max="3" width="12.00390625" style="0" bestFit="1" customWidth="1"/>
  </cols>
  <sheetData>
    <row r="1" ht="17.25">
      <c r="A1" s="53" t="s">
        <v>227</v>
      </c>
    </row>
    <row r="3" spans="1:3" ht="14.65" customHeight="1">
      <c r="A3" s="119" t="s">
        <v>228</v>
      </c>
      <c r="B3" s="119">
        <v>44713</v>
      </c>
      <c r="C3" s="119">
        <v>45078</v>
      </c>
    </row>
    <row r="4" spans="1:3" ht="15">
      <c r="A4" s="22" t="s">
        <v>229</v>
      </c>
      <c r="B4" s="141">
        <v>17</v>
      </c>
      <c r="C4" s="142">
        <v>19</v>
      </c>
    </row>
    <row r="5" spans="1:3" ht="15">
      <c r="A5" s="22" t="s">
        <v>230</v>
      </c>
      <c r="B5" s="141">
        <v>11</v>
      </c>
      <c r="C5" s="142">
        <v>10</v>
      </c>
    </row>
    <row r="6" spans="1:3" ht="15">
      <c r="A6" s="22" t="s">
        <v>231</v>
      </c>
      <c r="B6" s="141">
        <v>10</v>
      </c>
      <c r="C6" s="142">
        <v>10</v>
      </c>
    </row>
    <row r="8" spans="1:2" ht="15">
      <c r="A8" s="50" t="s">
        <v>93</v>
      </c>
      <c r="B8" s="50" t="s">
        <v>103</v>
      </c>
    </row>
    <row r="9" spans="1:2" ht="15">
      <c r="A9" s="50" t="s">
        <v>104</v>
      </c>
      <c r="B9" s="50" t="s">
        <v>154</v>
      </c>
    </row>
    <row r="10" spans="1:2" ht="15">
      <c r="A10" s="50"/>
      <c r="B10" s="50"/>
    </row>
    <row r="12" ht="15">
      <c r="A12" s="55" t="s">
        <v>88</v>
      </c>
    </row>
  </sheetData>
  <hyperlinks>
    <hyperlink ref="A12"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7F89A-D2B8-42CF-B1C5-5E948FA758E8}">
  <dimension ref="A1:M18"/>
  <sheetViews>
    <sheetView showGridLines="0" workbookViewId="0" topLeftCell="A1">
      <selection activeCell="A1" sqref="A1:M1"/>
    </sheetView>
  </sheetViews>
  <sheetFormatPr defaultColWidth="9.140625" defaultRowHeight="15"/>
  <cols>
    <col min="1" max="1" width="24.00390625" style="0" customWidth="1"/>
    <col min="2" max="8" width="16.28125" style="0" customWidth="1"/>
    <col min="9" max="12" width="18.00390625" style="0" customWidth="1"/>
    <col min="13" max="13" width="17.8515625" style="0" customWidth="1"/>
  </cols>
  <sheetData>
    <row r="1" spans="1:13" ht="17.1" customHeight="1">
      <c r="A1" s="211" t="s">
        <v>232</v>
      </c>
      <c r="B1" s="211"/>
      <c r="C1" s="211"/>
      <c r="D1" s="211"/>
      <c r="E1" s="211"/>
      <c r="F1" s="211"/>
      <c r="G1" s="211"/>
      <c r="H1" s="211"/>
      <c r="I1" s="211"/>
      <c r="J1" s="211"/>
      <c r="K1" s="211"/>
      <c r="L1" s="211"/>
      <c r="M1" s="211"/>
    </row>
    <row r="3" spans="1:12" ht="15">
      <c r="A3" s="3" t="s">
        <v>156</v>
      </c>
      <c r="B3" s="3"/>
      <c r="C3" s="2"/>
      <c r="D3" s="2"/>
      <c r="E3" s="2"/>
      <c r="F3" s="2"/>
      <c r="G3" s="2"/>
      <c r="H3" s="2"/>
      <c r="I3" s="2"/>
      <c r="J3" s="2"/>
      <c r="K3" s="2"/>
      <c r="L3" s="2"/>
    </row>
    <row r="4" spans="1:12" ht="15">
      <c r="A4" s="4" t="s">
        <v>233</v>
      </c>
      <c r="B4" s="4"/>
      <c r="C4" s="2"/>
      <c r="D4" s="2"/>
      <c r="E4" s="2"/>
      <c r="F4" s="2"/>
      <c r="G4" s="2"/>
      <c r="H4" s="2"/>
      <c r="I4" s="2"/>
      <c r="J4" s="2"/>
      <c r="K4" s="2"/>
      <c r="L4" s="2"/>
    </row>
    <row r="5" spans="1:12" ht="15">
      <c r="A5" s="4" t="s">
        <v>234</v>
      </c>
      <c r="B5" s="4"/>
      <c r="C5" s="2"/>
      <c r="D5" s="2"/>
      <c r="E5" s="2"/>
      <c r="F5" s="2"/>
      <c r="G5" s="2"/>
      <c r="H5" s="2"/>
      <c r="I5" s="2"/>
      <c r="J5" s="2"/>
      <c r="K5" s="2"/>
      <c r="L5" s="2"/>
    </row>
    <row r="6" spans="1:12" ht="15">
      <c r="A6" s="4" t="s">
        <v>235</v>
      </c>
      <c r="B6" s="2"/>
      <c r="C6" s="2"/>
      <c r="D6" s="2"/>
      <c r="E6" s="2"/>
      <c r="F6" s="2"/>
      <c r="G6" s="2"/>
      <c r="H6" s="2"/>
      <c r="I6" s="2"/>
      <c r="J6" s="2"/>
      <c r="K6" s="2"/>
      <c r="L6" s="2"/>
    </row>
    <row r="7" spans="1:12" ht="15">
      <c r="A7" s="2"/>
      <c r="B7" s="2"/>
      <c r="C7" s="2"/>
      <c r="D7" s="2"/>
      <c r="E7" s="2"/>
      <c r="F7" s="2"/>
      <c r="G7" s="2"/>
      <c r="H7" s="2"/>
      <c r="I7" s="2"/>
      <c r="J7" s="2"/>
      <c r="K7" s="2"/>
      <c r="L7" s="2"/>
    </row>
    <row r="8" spans="1:13" ht="15">
      <c r="A8" s="119" t="s">
        <v>236</v>
      </c>
      <c r="B8" s="121">
        <v>2012</v>
      </c>
      <c r="C8" s="121">
        <v>2013</v>
      </c>
      <c r="D8" s="121">
        <v>2014</v>
      </c>
      <c r="E8" s="121">
        <v>2015</v>
      </c>
      <c r="F8" s="121">
        <v>2016</v>
      </c>
      <c r="G8" s="121">
        <v>2017</v>
      </c>
      <c r="H8" s="121">
        <v>2018</v>
      </c>
      <c r="I8" s="121">
        <v>2019</v>
      </c>
      <c r="J8" s="121">
        <v>2020</v>
      </c>
      <c r="K8" s="121">
        <v>2021</v>
      </c>
      <c r="L8" s="121">
        <v>2022</v>
      </c>
      <c r="M8" s="121">
        <v>2023</v>
      </c>
    </row>
    <row r="9" spans="1:13" ht="15">
      <c r="A9" s="84" t="s">
        <v>150</v>
      </c>
      <c r="B9" s="85">
        <v>22937355</v>
      </c>
      <c r="C9" s="85">
        <v>23121045</v>
      </c>
      <c r="D9" s="85">
        <v>30356191</v>
      </c>
      <c r="E9" s="85">
        <v>41094146</v>
      </c>
      <c r="F9" s="85">
        <v>59359456</v>
      </c>
      <c r="G9" s="85">
        <v>69912917</v>
      </c>
      <c r="H9" s="86">
        <v>95315908</v>
      </c>
      <c r="I9" s="86">
        <v>104468795</v>
      </c>
      <c r="J9" s="86">
        <v>125315691.26</v>
      </c>
      <c r="K9" s="86">
        <v>147931655.44</v>
      </c>
      <c r="L9" s="86">
        <v>104424962.75</v>
      </c>
      <c r="M9" s="86">
        <v>172964952.64</v>
      </c>
    </row>
    <row r="10" spans="1:13" ht="15">
      <c r="A10" s="84" t="s">
        <v>237</v>
      </c>
      <c r="B10" s="85">
        <v>62720139</v>
      </c>
      <c r="C10" s="85">
        <v>123409752</v>
      </c>
      <c r="D10" s="85">
        <v>158971577</v>
      </c>
      <c r="E10" s="85">
        <v>257834017</v>
      </c>
      <c r="F10" s="85">
        <v>494988786</v>
      </c>
      <c r="G10" s="85">
        <v>601479266</v>
      </c>
      <c r="H10" s="86">
        <v>712480762</v>
      </c>
      <c r="I10" s="86">
        <v>986882420</v>
      </c>
      <c r="J10" s="86">
        <v>1114670110.59</v>
      </c>
      <c r="K10" s="86">
        <v>1625497891.52</v>
      </c>
      <c r="L10" s="86">
        <v>1251117621.58</v>
      </c>
      <c r="M10" s="86">
        <v>974662806.04</v>
      </c>
    </row>
    <row r="11" spans="1:13" ht="15">
      <c r="A11" s="33" t="s">
        <v>111</v>
      </c>
      <c r="B11" s="44">
        <v>85657494</v>
      </c>
      <c r="C11" s="44">
        <v>146530797</v>
      </c>
      <c r="D11" s="44">
        <v>189327768</v>
      </c>
      <c r="E11" s="44">
        <v>298928163</v>
      </c>
      <c r="F11" s="44">
        <v>554348242</v>
      </c>
      <c r="G11" s="44">
        <v>671392183</v>
      </c>
      <c r="H11" s="44">
        <v>807796670</v>
      </c>
      <c r="I11" s="44">
        <v>1091351215</v>
      </c>
      <c r="J11" s="44">
        <v>1239985801.85</v>
      </c>
      <c r="K11" s="44">
        <v>1773429546.96</v>
      </c>
      <c r="L11" s="44">
        <v>1355542584.33</v>
      </c>
      <c r="M11" s="44">
        <v>1147627758.6799998</v>
      </c>
    </row>
    <row r="12" spans="1:12" ht="15">
      <c r="A12" s="4"/>
      <c r="B12" s="4"/>
      <c r="C12" s="2"/>
      <c r="D12" s="2"/>
      <c r="E12" s="2"/>
      <c r="F12" s="2"/>
      <c r="G12" s="2"/>
      <c r="H12" s="2"/>
      <c r="I12" s="2"/>
      <c r="J12" s="2"/>
      <c r="K12" s="2"/>
      <c r="L12" s="2"/>
    </row>
    <row r="13" spans="1:2" ht="15">
      <c r="A13" s="50" t="s">
        <v>93</v>
      </c>
      <c r="B13" s="50" t="s">
        <v>103</v>
      </c>
    </row>
    <row r="14" spans="1:2" ht="15">
      <c r="A14" s="50" t="s">
        <v>93</v>
      </c>
      <c r="B14" s="50" t="s">
        <v>238</v>
      </c>
    </row>
    <row r="15" spans="1:2" ht="15">
      <c r="A15" s="50" t="s">
        <v>104</v>
      </c>
      <c r="B15" s="50" t="s">
        <v>154</v>
      </c>
    </row>
    <row r="18" ht="15">
      <c r="A18" s="55" t="s">
        <v>88</v>
      </c>
    </row>
  </sheetData>
  <mergeCells count="1">
    <mergeCell ref="A1:M1"/>
  </mergeCells>
  <hyperlinks>
    <hyperlink ref="A18"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F9B84-96FF-4DFC-85FC-6B9CB3290184}">
  <dimension ref="A1:J31"/>
  <sheetViews>
    <sheetView showGridLines="0" workbookViewId="0" topLeftCell="A1">
      <selection activeCell="A1" sqref="A1:H1"/>
    </sheetView>
  </sheetViews>
  <sheetFormatPr defaultColWidth="9.140625" defaultRowHeight="15"/>
  <cols>
    <col min="1" max="1" width="24.00390625" style="0" customWidth="1"/>
    <col min="2" max="3" width="20.28125" style="0" customWidth="1"/>
  </cols>
  <sheetData>
    <row r="1" spans="1:10" ht="17.25" customHeight="1">
      <c r="A1" s="211" t="s">
        <v>239</v>
      </c>
      <c r="B1" s="211"/>
      <c r="C1" s="211"/>
      <c r="D1" s="211"/>
      <c r="E1" s="211"/>
      <c r="F1" s="211"/>
      <c r="G1" s="211"/>
      <c r="H1" s="211"/>
      <c r="I1" s="64"/>
      <c r="J1" s="64"/>
    </row>
    <row r="3" spans="1:3" ht="37.5" customHeight="1">
      <c r="A3" s="119" t="s">
        <v>189</v>
      </c>
      <c r="B3" s="119" t="s">
        <v>240</v>
      </c>
      <c r="C3" s="119" t="s">
        <v>241</v>
      </c>
    </row>
    <row r="4" spans="1:6" ht="15">
      <c r="A4" s="88" t="s">
        <v>201</v>
      </c>
      <c r="B4" s="134">
        <v>2334600</v>
      </c>
      <c r="C4" s="134">
        <v>3483700</v>
      </c>
      <c r="E4" s="45"/>
      <c r="F4" s="45"/>
    </row>
    <row r="5" spans="1:6" ht="15">
      <c r="A5" s="88" t="s">
        <v>190</v>
      </c>
      <c r="B5" s="134">
        <v>72746900</v>
      </c>
      <c r="C5" s="134">
        <v>344071300</v>
      </c>
      <c r="E5" s="45"/>
      <c r="F5" s="45"/>
    </row>
    <row r="6" spans="1:6" ht="15">
      <c r="A6" s="88" t="s">
        <v>242</v>
      </c>
      <c r="B6" s="134">
        <v>10565200</v>
      </c>
      <c r="C6" s="134">
        <v>50590700</v>
      </c>
      <c r="E6" s="45"/>
      <c r="F6" s="45"/>
    </row>
    <row r="7" spans="1:6" ht="15">
      <c r="A7" s="88" t="s">
        <v>192</v>
      </c>
      <c r="B7" s="134">
        <v>18091700</v>
      </c>
      <c r="C7" s="134">
        <v>146283700</v>
      </c>
      <c r="E7" s="45"/>
      <c r="F7" s="45"/>
    </row>
    <row r="8" spans="1:6" ht="15">
      <c r="A8" s="88" t="s">
        <v>194</v>
      </c>
      <c r="B8" s="134">
        <v>1705200</v>
      </c>
      <c r="C8" s="134">
        <v>7476500</v>
      </c>
      <c r="E8" s="45"/>
      <c r="F8" s="45"/>
    </row>
    <row r="9" spans="1:6" ht="15">
      <c r="A9" s="88" t="s">
        <v>195</v>
      </c>
      <c r="B9" s="134">
        <v>7492600</v>
      </c>
      <c r="C9" s="134">
        <v>28135200</v>
      </c>
      <c r="E9" s="45"/>
      <c r="F9" s="45"/>
    </row>
    <row r="10" spans="1:6" ht="15">
      <c r="A10" s="88" t="s">
        <v>243</v>
      </c>
      <c r="B10" s="134">
        <v>7684800</v>
      </c>
      <c r="C10" s="134">
        <v>44189200</v>
      </c>
      <c r="E10" s="45"/>
      <c r="F10" s="45"/>
    </row>
    <row r="11" spans="1:6" ht="15">
      <c r="A11" s="88" t="s">
        <v>197</v>
      </c>
      <c r="B11" s="134">
        <v>1484200</v>
      </c>
      <c r="C11" s="134">
        <v>6316300</v>
      </c>
      <c r="E11" s="45"/>
      <c r="F11" s="45"/>
    </row>
    <row r="12" spans="1:6" ht="15">
      <c r="A12" s="88" t="s">
        <v>198</v>
      </c>
      <c r="B12" s="134">
        <v>926600</v>
      </c>
      <c r="C12" s="134">
        <v>9801100</v>
      </c>
      <c r="E12" s="45"/>
      <c r="F12" s="45"/>
    </row>
    <row r="13" spans="1:6" ht="15">
      <c r="A13" s="88" t="s">
        <v>199</v>
      </c>
      <c r="B13" s="134">
        <v>7019600</v>
      </c>
      <c r="C13" s="134">
        <v>22059300</v>
      </c>
      <c r="E13" s="45"/>
      <c r="F13" s="45"/>
    </row>
    <row r="14" spans="1:6" ht="15">
      <c r="A14" s="88" t="s">
        <v>200</v>
      </c>
      <c r="B14" s="134">
        <v>4961200</v>
      </c>
      <c r="C14" s="134">
        <v>43049200</v>
      </c>
      <c r="D14" s="106"/>
      <c r="E14" s="45"/>
      <c r="F14" s="45"/>
    </row>
    <row r="15" spans="1:6" ht="15">
      <c r="A15" s="88" t="s">
        <v>202</v>
      </c>
      <c r="B15" s="134">
        <v>2556200</v>
      </c>
      <c r="C15" s="134">
        <v>19766700</v>
      </c>
      <c r="E15" s="45"/>
      <c r="F15" s="45"/>
    </row>
    <row r="16" spans="1:6" ht="15">
      <c r="A16" s="88" t="s">
        <v>203</v>
      </c>
      <c r="B16" s="134">
        <v>3891100</v>
      </c>
      <c r="C16" s="134">
        <v>20044800</v>
      </c>
      <c r="E16" s="45"/>
      <c r="F16" s="45"/>
    </row>
    <row r="17" spans="1:6" ht="15">
      <c r="A17" s="88" t="s">
        <v>204</v>
      </c>
      <c r="B17" s="134">
        <v>1307900</v>
      </c>
      <c r="C17" s="134">
        <v>8998700</v>
      </c>
      <c r="E17" s="45"/>
      <c r="F17" s="45"/>
    </row>
    <row r="18" spans="1:6" ht="15">
      <c r="A18" s="88" t="s">
        <v>205</v>
      </c>
      <c r="B18" s="134">
        <v>15615300</v>
      </c>
      <c r="C18" s="134">
        <v>84083000</v>
      </c>
      <c r="E18" s="45"/>
      <c r="F18" s="45"/>
    </row>
    <row r="19" spans="1:6" ht="15">
      <c r="A19" s="88" t="s">
        <v>206</v>
      </c>
      <c r="B19" s="134">
        <v>13899700</v>
      </c>
      <c r="C19" s="134">
        <v>129340000</v>
      </c>
      <c r="E19" s="45"/>
      <c r="F19" s="45"/>
    </row>
    <row r="20" spans="1:6" ht="15">
      <c r="A20" s="88" t="s">
        <v>207</v>
      </c>
      <c r="B20" s="134">
        <v>682000</v>
      </c>
      <c r="C20" s="134">
        <v>6973300</v>
      </c>
      <c r="E20" s="45"/>
      <c r="F20" s="45"/>
    </row>
    <row r="21" spans="1:6" ht="15">
      <c r="A21" s="115" t="s">
        <v>111</v>
      </c>
      <c r="B21" s="135">
        <v>172965000</v>
      </c>
      <c r="C21" s="135">
        <v>974662800</v>
      </c>
      <c r="E21" s="45"/>
      <c r="F21" s="45"/>
    </row>
    <row r="23" spans="1:2" ht="15">
      <c r="A23" s="52" t="s">
        <v>93</v>
      </c>
      <c r="B23" s="4" t="s">
        <v>244</v>
      </c>
    </row>
    <row r="24" spans="1:2" ht="15">
      <c r="A24" s="52" t="s">
        <v>93</v>
      </c>
      <c r="B24" s="50" t="s">
        <v>245</v>
      </c>
    </row>
    <row r="25" spans="1:2" ht="15">
      <c r="A25" s="52" t="s">
        <v>93</v>
      </c>
      <c r="B25" s="50" t="s">
        <v>246</v>
      </c>
    </row>
    <row r="26" spans="1:2" ht="15">
      <c r="A26" s="52" t="s">
        <v>93</v>
      </c>
      <c r="B26" s="50" t="s">
        <v>247</v>
      </c>
    </row>
    <row r="27" spans="1:2" ht="15">
      <c r="A27" s="52" t="s">
        <v>93</v>
      </c>
      <c r="B27" s="50" t="s">
        <v>248</v>
      </c>
    </row>
    <row r="28" spans="1:2" ht="15">
      <c r="A28" s="52" t="s">
        <v>104</v>
      </c>
      <c r="B28" s="52" t="s">
        <v>137</v>
      </c>
    </row>
    <row r="31" ht="15">
      <c r="A31" s="55" t="s">
        <v>88</v>
      </c>
    </row>
  </sheetData>
  <mergeCells count="1">
    <mergeCell ref="A1:H1"/>
  </mergeCells>
  <hyperlinks>
    <hyperlink ref="A31"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8D40C-47E7-4687-80F4-BA0A8C325E56}">
  <dimension ref="A1:M17"/>
  <sheetViews>
    <sheetView showGridLines="0" workbookViewId="0" topLeftCell="A1">
      <selection activeCell="A1" sqref="A1:K1"/>
    </sheetView>
  </sheetViews>
  <sheetFormatPr defaultColWidth="9.140625" defaultRowHeight="15"/>
  <cols>
    <col min="1" max="1" width="21.57421875" style="0" customWidth="1"/>
    <col min="2" max="12" width="8.57421875" style="0" bestFit="1" customWidth="1"/>
  </cols>
  <sheetData>
    <row r="1" spans="1:11" ht="17.25">
      <c r="A1" s="212" t="s">
        <v>42</v>
      </c>
      <c r="B1" s="212"/>
      <c r="C1" s="212"/>
      <c r="D1" s="212"/>
      <c r="E1" s="212"/>
      <c r="F1" s="212"/>
      <c r="G1" s="212"/>
      <c r="H1" s="212"/>
      <c r="I1" s="212"/>
      <c r="J1" s="212"/>
      <c r="K1" s="212"/>
    </row>
    <row r="2" spans="1:12" ht="15">
      <c r="A2" s="3" t="s">
        <v>156</v>
      </c>
      <c r="B2" s="3"/>
      <c r="C2" s="2"/>
      <c r="D2" s="2"/>
      <c r="E2" s="2"/>
      <c r="F2" s="2"/>
      <c r="G2" s="2"/>
      <c r="H2" s="2"/>
      <c r="I2" s="2"/>
      <c r="J2" s="2"/>
      <c r="K2" s="2"/>
      <c r="L2" s="2"/>
    </row>
    <row r="3" spans="1:12" ht="15">
      <c r="A3" s="4" t="s">
        <v>233</v>
      </c>
      <c r="B3" s="4"/>
      <c r="C3" s="2"/>
      <c r="D3" s="2"/>
      <c r="E3" s="2"/>
      <c r="F3" s="2"/>
      <c r="G3" s="2"/>
      <c r="H3" s="2"/>
      <c r="I3" s="2"/>
      <c r="J3" s="2"/>
      <c r="K3" s="2"/>
      <c r="L3" s="2"/>
    </row>
    <row r="4" spans="1:12" ht="15">
      <c r="A4" s="4" t="s">
        <v>234</v>
      </c>
      <c r="B4" s="2"/>
      <c r="C4" s="2"/>
      <c r="D4" s="2"/>
      <c r="E4" s="2"/>
      <c r="F4" s="2"/>
      <c r="G4" s="2"/>
      <c r="H4" s="2"/>
      <c r="I4" s="2"/>
      <c r="J4" s="2"/>
      <c r="K4" s="2"/>
      <c r="L4" s="2"/>
    </row>
    <row r="5" spans="1:12" ht="15">
      <c r="A5" s="2"/>
      <c r="B5" s="2"/>
      <c r="C5" s="2"/>
      <c r="D5" s="2"/>
      <c r="E5" s="2"/>
      <c r="F5" s="2"/>
      <c r="G5" s="2"/>
      <c r="H5" s="2"/>
      <c r="I5" s="2"/>
      <c r="J5" s="2"/>
      <c r="K5" s="2"/>
      <c r="L5" s="2"/>
    </row>
    <row r="6" spans="1:13" ht="15">
      <c r="A6" s="119" t="s">
        <v>236</v>
      </c>
      <c r="B6" s="119">
        <v>41061</v>
      </c>
      <c r="C6" s="119">
        <v>41426</v>
      </c>
      <c r="D6" s="119">
        <v>41791</v>
      </c>
      <c r="E6" s="119">
        <v>42156</v>
      </c>
      <c r="F6" s="119">
        <v>42522</v>
      </c>
      <c r="G6" s="119">
        <v>42887</v>
      </c>
      <c r="H6" s="119">
        <v>43252</v>
      </c>
      <c r="I6" s="119">
        <v>43617</v>
      </c>
      <c r="J6" s="119">
        <v>43983</v>
      </c>
      <c r="K6" s="119">
        <v>44348</v>
      </c>
      <c r="L6" s="119">
        <v>44713</v>
      </c>
      <c r="M6" s="119">
        <v>45078</v>
      </c>
    </row>
    <row r="7" spans="1:13" ht="15">
      <c r="A7" s="39" t="s">
        <v>150</v>
      </c>
      <c r="B7" s="40">
        <v>6235</v>
      </c>
      <c r="C7" s="40">
        <v>6008</v>
      </c>
      <c r="D7" s="40">
        <v>7657</v>
      </c>
      <c r="E7" s="40">
        <v>8248</v>
      </c>
      <c r="F7" s="40">
        <v>10666</v>
      </c>
      <c r="G7" s="40">
        <v>14913</v>
      </c>
      <c r="H7" s="41">
        <v>15706</v>
      </c>
      <c r="I7" s="41">
        <v>16720</v>
      </c>
      <c r="J7" s="41">
        <v>18217</v>
      </c>
      <c r="K7" s="41">
        <v>19940</v>
      </c>
      <c r="L7" s="41">
        <v>14469</v>
      </c>
      <c r="M7" s="41">
        <v>20601</v>
      </c>
    </row>
    <row r="8" spans="1:13" ht="15">
      <c r="A8" s="39" t="s">
        <v>237</v>
      </c>
      <c r="B8" s="40">
        <v>5894</v>
      </c>
      <c r="C8" s="40">
        <v>10720</v>
      </c>
      <c r="D8" s="40">
        <v>12716</v>
      </c>
      <c r="E8" s="40">
        <v>16181</v>
      </c>
      <c r="F8" s="40">
        <v>26569</v>
      </c>
      <c r="G8" s="40">
        <v>32682</v>
      </c>
      <c r="H8" s="41">
        <v>31923</v>
      </c>
      <c r="I8" s="41">
        <v>40145</v>
      </c>
      <c r="J8" s="41">
        <v>41368</v>
      </c>
      <c r="K8" s="41">
        <v>54524</v>
      </c>
      <c r="L8" s="41">
        <v>38783</v>
      </c>
      <c r="M8" s="41">
        <v>30195</v>
      </c>
    </row>
    <row r="9" spans="1:13" ht="15">
      <c r="A9" s="42" t="s">
        <v>111</v>
      </c>
      <c r="B9" s="43">
        <v>12129</v>
      </c>
      <c r="C9" s="43">
        <v>16728</v>
      </c>
      <c r="D9" s="43">
        <v>20373</v>
      </c>
      <c r="E9" s="43">
        <v>24429</v>
      </c>
      <c r="F9" s="43">
        <v>37235</v>
      </c>
      <c r="G9" s="43">
        <v>47595</v>
      </c>
      <c r="H9" s="43">
        <v>47629</v>
      </c>
      <c r="I9" s="43">
        <v>56865</v>
      </c>
      <c r="J9" s="43">
        <v>59585</v>
      </c>
      <c r="K9" s="43">
        <v>74464</v>
      </c>
      <c r="L9" s="43">
        <v>53252</v>
      </c>
      <c r="M9" s="43">
        <v>50796</v>
      </c>
    </row>
    <row r="10" spans="1:12" ht="15">
      <c r="A10" s="4"/>
      <c r="B10" s="4"/>
      <c r="C10" s="2"/>
      <c r="D10" s="2"/>
      <c r="E10" s="2"/>
      <c r="F10" s="2"/>
      <c r="G10" s="2"/>
      <c r="H10" s="2"/>
      <c r="I10" s="2"/>
      <c r="J10" s="2"/>
      <c r="K10" s="2"/>
      <c r="L10" s="2"/>
    </row>
    <row r="11" spans="1:2" ht="15">
      <c r="A11" s="50" t="s">
        <v>93</v>
      </c>
      <c r="B11" s="50" t="s">
        <v>103</v>
      </c>
    </row>
    <row r="12" spans="1:2" ht="15">
      <c r="A12" s="50" t="s">
        <v>93</v>
      </c>
      <c r="B12" s="50" t="s">
        <v>238</v>
      </c>
    </row>
    <row r="13" spans="1:2" ht="15">
      <c r="A13" s="50" t="s">
        <v>93</v>
      </c>
      <c r="B13" s="50" t="s">
        <v>249</v>
      </c>
    </row>
    <row r="14" spans="1:2" ht="15">
      <c r="A14" s="50" t="s">
        <v>104</v>
      </c>
      <c r="B14" s="50" t="s">
        <v>154</v>
      </c>
    </row>
    <row r="17" ht="15">
      <c r="A17" s="55" t="s">
        <v>88</v>
      </c>
    </row>
  </sheetData>
  <mergeCells count="1">
    <mergeCell ref="A1:K1"/>
  </mergeCells>
  <hyperlinks>
    <hyperlink ref="A17"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3A9B4-BB0E-47B3-967E-16732F220285}">
  <dimension ref="A1:I21"/>
  <sheetViews>
    <sheetView showGridLines="0" workbookViewId="0" topLeftCell="A1">
      <selection activeCell="B12" sqref="B12"/>
    </sheetView>
  </sheetViews>
  <sheetFormatPr defaultColWidth="9.140625" defaultRowHeight="15"/>
  <cols>
    <col min="1" max="1" width="55.28125" style="0" bestFit="1" customWidth="1"/>
    <col min="2" max="6" width="10.28125" style="0" bestFit="1" customWidth="1"/>
    <col min="7" max="9" width="9.00390625" style="0" bestFit="1" customWidth="1"/>
  </cols>
  <sheetData>
    <row r="1" spans="1:8" ht="17.25">
      <c r="A1" s="53" t="s">
        <v>4</v>
      </c>
      <c r="B1" s="9"/>
      <c r="C1" s="9"/>
      <c r="D1" s="9"/>
      <c r="E1" s="9"/>
      <c r="F1" s="9"/>
      <c r="G1" s="9"/>
      <c r="H1" s="9"/>
    </row>
    <row r="2" spans="1:8" ht="15">
      <c r="A2" s="8"/>
      <c r="B2" s="9"/>
      <c r="C2" s="9"/>
      <c r="D2" s="9"/>
      <c r="E2" s="9"/>
      <c r="F2" s="9"/>
      <c r="G2" s="9"/>
      <c r="H2" s="9"/>
    </row>
    <row r="3" spans="1:9" ht="25.5">
      <c r="A3" s="122" t="s">
        <v>74</v>
      </c>
      <c r="B3" s="119" t="s">
        <v>75</v>
      </c>
      <c r="C3" s="119" t="s">
        <v>76</v>
      </c>
      <c r="D3" s="119" t="s">
        <v>77</v>
      </c>
      <c r="E3" s="119" t="s">
        <v>78</v>
      </c>
      <c r="F3" s="119" t="s">
        <v>79</v>
      </c>
      <c r="G3" s="119" t="s">
        <v>80</v>
      </c>
      <c r="H3" s="119" t="s">
        <v>81</v>
      </c>
      <c r="I3" s="119" t="s">
        <v>82</v>
      </c>
    </row>
    <row r="4" spans="1:9" s="178" customFormat="1" ht="14.25" customHeight="1">
      <c r="A4" s="187" t="s">
        <v>83</v>
      </c>
      <c r="B4" s="188">
        <v>0.1034</v>
      </c>
      <c r="C4" s="188">
        <v>0.267</v>
      </c>
      <c r="D4" s="188">
        <v>0.1981</v>
      </c>
      <c r="E4" s="188">
        <v>0.1728</v>
      </c>
      <c r="F4" s="188">
        <v>0.1416</v>
      </c>
      <c r="G4" s="188">
        <v>0.0842</v>
      </c>
      <c r="H4" s="188">
        <v>0.0303</v>
      </c>
      <c r="I4" s="188">
        <v>0.0026</v>
      </c>
    </row>
    <row r="5" spans="1:9" s="178" customFormat="1" ht="14.25" customHeight="1">
      <c r="A5" s="187" t="s">
        <v>84</v>
      </c>
      <c r="B5" s="188">
        <v>0.0902</v>
      </c>
      <c r="C5" s="188">
        <v>0.2911</v>
      </c>
      <c r="D5" s="188">
        <v>0.1874</v>
      </c>
      <c r="E5" s="188">
        <v>0.1681</v>
      </c>
      <c r="F5" s="188">
        <v>0.1364</v>
      </c>
      <c r="G5" s="188">
        <v>0.0866</v>
      </c>
      <c r="H5" s="188">
        <v>0.0371</v>
      </c>
      <c r="I5" s="188">
        <v>0.003</v>
      </c>
    </row>
    <row r="6" spans="1:9" s="178" customFormat="1" ht="14.25" customHeight="1">
      <c r="A6" s="187" t="s">
        <v>85</v>
      </c>
      <c r="B6" s="188">
        <v>0.0657</v>
      </c>
      <c r="C6" s="188">
        <v>0.2786</v>
      </c>
      <c r="D6" s="188">
        <v>0.2545</v>
      </c>
      <c r="E6" s="188">
        <v>0.2049</v>
      </c>
      <c r="F6" s="188">
        <v>0.1204</v>
      </c>
      <c r="G6" s="188">
        <v>0.0571</v>
      </c>
      <c r="H6" s="188">
        <v>0.0186</v>
      </c>
      <c r="I6" s="188">
        <v>0.0003</v>
      </c>
    </row>
    <row r="7" spans="1:8" ht="15">
      <c r="A7" s="14"/>
      <c r="B7" s="15"/>
      <c r="C7" s="15"/>
      <c r="D7" s="15"/>
      <c r="E7" s="15"/>
      <c r="F7" s="15"/>
      <c r="G7" s="15"/>
      <c r="H7" s="15"/>
    </row>
    <row r="8" spans="1:8" ht="15">
      <c r="A8" s="149" t="s">
        <v>86</v>
      </c>
      <c r="B8" s="52"/>
      <c r="C8" s="11"/>
      <c r="D8" s="11"/>
      <c r="E8" s="11"/>
      <c r="F8" s="16"/>
      <c r="G8" s="17"/>
      <c r="H8" s="9"/>
    </row>
    <row r="9" spans="1:8" ht="15">
      <c r="A9" s="52" t="s">
        <v>87</v>
      </c>
      <c r="B9" s="52"/>
      <c r="C9" s="11"/>
      <c r="D9" s="11"/>
      <c r="E9" s="11"/>
      <c r="F9" s="16"/>
      <c r="G9" s="17"/>
      <c r="H9" s="9"/>
    </row>
    <row r="12" ht="15">
      <c r="A12" s="55" t="s">
        <v>88</v>
      </c>
    </row>
    <row r="14" ht="15">
      <c r="C14" s="12"/>
    </row>
    <row r="15" ht="15">
      <c r="C15" s="12"/>
    </row>
    <row r="16" ht="15">
      <c r="C16" s="12"/>
    </row>
    <row r="17" ht="15">
      <c r="C17" s="12"/>
    </row>
    <row r="18" ht="15">
      <c r="C18" s="12"/>
    </row>
    <row r="19" ht="15">
      <c r="C19" s="12"/>
    </row>
    <row r="20" ht="15">
      <c r="C20" s="12"/>
    </row>
    <row r="21" ht="15">
      <c r="C21" s="13"/>
    </row>
  </sheetData>
  <hyperlinks>
    <hyperlink ref="A12"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4E609-1D8A-4DC8-BB45-962522EBE9EA}">
  <dimension ref="A1:J32"/>
  <sheetViews>
    <sheetView showGridLines="0" workbookViewId="0" topLeftCell="A1">
      <selection activeCell="A24" sqref="A24:XFD24"/>
    </sheetView>
  </sheetViews>
  <sheetFormatPr defaultColWidth="9.140625" defaultRowHeight="15"/>
  <cols>
    <col min="1" max="1" width="24.00390625" style="0" customWidth="1"/>
    <col min="2" max="3" width="20.28125" style="0" customWidth="1"/>
  </cols>
  <sheetData>
    <row r="1" spans="1:10" ht="17.25" customHeight="1">
      <c r="A1" s="211" t="s">
        <v>250</v>
      </c>
      <c r="B1" s="211"/>
      <c r="C1" s="211"/>
      <c r="D1" s="211"/>
      <c r="E1" s="211"/>
      <c r="F1" s="211"/>
      <c r="G1" s="211"/>
      <c r="H1" s="211"/>
      <c r="I1" s="64"/>
      <c r="J1" s="64"/>
    </row>
    <row r="2" ht="15">
      <c r="A2" s="4"/>
    </row>
    <row r="3" spans="1:3" ht="38.25">
      <c r="A3" s="119" t="s">
        <v>189</v>
      </c>
      <c r="B3" s="119" t="s">
        <v>240</v>
      </c>
      <c r="C3" s="119" t="s">
        <v>241</v>
      </c>
    </row>
    <row r="4" spans="1:3" ht="15">
      <c r="A4" s="105" t="s">
        <v>201</v>
      </c>
      <c r="B4" s="104">
        <v>260</v>
      </c>
      <c r="C4" s="104">
        <v>110</v>
      </c>
    </row>
    <row r="5" spans="1:3" ht="15">
      <c r="A5" s="105" t="s">
        <v>190</v>
      </c>
      <c r="B5" s="104">
        <v>8490</v>
      </c>
      <c r="C5" s="104">
        <v>10120</v>
      </c>
    </row>
    <row r="6" spans="1:3" ht="15">
      <c r="A6" s="105" t="s">
        <v>242</v>
      </c>
      <c r="B6" s="104">
        <v>1250</v>
      </c>
      <c r="C6" s="104">
        <v>1670</v>
      </c>
    </row>
    <row r="7" spans="1:3" ht="15">
      <c r="A7" s="105" t="s">
        <v>192</v>
      </c>
      <c r="B7" s="104">
        <v>2190</v>
      </c>
      <c r="C7" s="104">
        <v>4800</v>
      </c>
    </row>
    <row r="8" spans="1:3" ht="15">
      <c r="A8" s="105" t="s">
        <v>194</v>
      </c>
      <c r="B8" s="104">
        <v>240</v>
      </c>
      <c r="C8" s="104">
        <v>230</v>
      </c>
    </row>
    <row r="9" spans="1:3" ht="15">
      <c r="A9" s="105" t="s">
        <v>195</v>
      </c>
      <c r="B9" s="104">
        <v>890</v>
      </c>
      <c r="C9" s="104">
        <v>940</v>
      </c>
    </row>
    <row r="10" spans="1:3" ht="15">
      <c r="A10" s="105" t="s">
        <v>243</v>
      </c>
      <c r="B10" s="104">
        <v>1020</v>
      </c>
      <c r="C10" s="104">
        <v>1510</v>
      </c>
    </row>
    <row r="11" spans="1:3" ht="15">
      <c r="A11" s="105" t="s">
        <v>197</v>
      </c>
      <c r="B11" s="104">
        <v>150</v>
      </c>
      <c r="C11" s="104">
        <v>200</v>
      </c>
    </row>
    <row r="12" spans="1:3" ht="15">
      <c r="A12" s="105" t="s">
        <v>198</v>
      </c>
      <c r="B12" s="104">
        <v>130</v>
      </c>
      <c r="C12" s="104">
        <v>330</v>
      </c>
    </row>
    <row r="13" spans="1:3" ht="15">
      <c r="A13" s="105" t="s">
        <v>199</v>
      </c>
      <c r="B13" s="104">
        <v>830</v>
      </c>
      <c r="C13" s="104">
        <v>720</v>
      </c>
    </row>
    <row r="14" spans="1:3" ht="15">
      <c r="A14" s="105" t="s">
        <v>200</v>
      </c>
      <c r="B14" s="104">
        <v>620</v>
      </c>
      <c r="C14" s="104">
        <v>1450</v>
      </c>
    </row>
    <row r="15" spans="1:3" ht="15">
      <c r="A15" s="105" t="s">
        <v>202</v>
      </c>
      <c r="B15" s="104">
        <v>330</v>
      </c>
      <c r="C15" s="104">
        <v>690</v>
      </c>
    </row>
    <row r="16" spans="1:3" ht="15">
      <c r="A16" s="105" t="s">
        <v>203</v>
      </c>
      <c r="B16" s="104">
        <v>460</v>
      </c>
      <c r="C16" s="104">
        <v>640</v>
      </c>
    </row>
    <row r="17" spans="1:3" ht="15">
      <c r="A17" s="105" t="s">
        <v>204</v>
      </c>
      <c r="B17" s="104">
        <v>110</v>
      </c>
      <c r="C17" s="104">
        <v>260</v>
      </c>
    </row>
    <row r="18" spans="1:3" ht="15">
      <c r="A18" s="105" t="s">
        <v>205</v>
      </c>
      <c r="B18" s="104">
        <v>1880</v>
      </c>
      <c r="C18" s="104">
        <v>2730</v>
      </c>
    </row>
    <row r="19" spans="1:3" ht="15">
      <c r="A19" s="105" t="s">
        <v>206</v>
      </c>
      <c r="B19" s="104">
        <v>1670</v>
      </c>
      <c r="C19" s="104">
        <v>3590</v>
      </c>
    </row>
    <row r="20" spans="1:3" ht="15">
      <c r="A20" s="130" t="s">
        <v>207</v>
      </c>
      <c r="B20" s="131">
        <v>90</v>
      </c>
      <c r="C20" s="131">
        <v>220</v>
      </c>
    </row>
    <row r="21" spans="1:3" ht="15">
      <c r="A21" s="132" t="s">
        <v>111</v>
      </c>
      <c r="B21" s="133">
        <v>20600</v>
      </c>
      <c r="C21" s="133">
        <v>30200</v>
      </c>
    </row>
    <row r="24" spans="1:2" s="178" customFormat="1" ht="15">
      <c r="A24" s="176" t="s">
        <v>93</v>
      </c>
      <c r="B24" s="177" t="s">
        <v>244</v>
      </c>
    </row>
    <row r="25" spans="1:2" ht="15">
      <c r="A25" s="52" t="s">
        <v>93</v>
      </c>
      <c r="B25" s="50" t="s">
        <v>245</v>
      </c>
    </row>
    <row r="26" spans="1:2" ht="15">
      <c r="A26" s="52" t="s">
        <v>93</v>
      </c>
      <c r="B26" s="50" t="s">
        <v>246</v>
      </c>
    </row>
    <row r="27" spans="1:2" ht="15">
      <c r="A27" s="52" t="s">
        <v>93</v>
      </c>
      <c r="B27" s="50" t="s">
        <v>251</v>
      </c>
    </row>
    <row r="28" spans="1:2" ht="15">
      <c r="A28" s="52" t="s">
        <v>93</v>
      </c>
      <c r="B28" s="50" t="s">
        <v>247</v>
      </c>
    </row>
    <row r="29" spans="1:2" ht="15">
      <c r="A29" s="52" t="s">
        <v>104</v>
      </c>
      <c r="B29" s="52" t="s">
        <v>137</v>
      </c>
    </row>
    <row r="32" ht="15">
      <c r="A32" s="55" t="s">
        <v>88</v>
      </c>
    </row>
  </sheetData>
  <mergeCells count="1">
    <mergeCell ref="A1:H1"/>
  </mergeCells>
  <hyperlinks>
    <hyperlink ref="A32"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9B63A-417E-4D43-98D0-38005D106E3C}">
  <dimension ref="A1:C14"/>
  <sheetViews>
    <sheetView showGridLines="0" workbookViewId="0" topLeftCell="A1">
      <selection activeCell="P41" sqref="P41"/>
    </sheetView>
  </sheetViews>
  <sheetFormatPr defaultColWidth="9.140625" defaultRowHeight="15"/>
  <cols>
    <col min="1" max="1" width="29.00390625" style="0" customWidth="1"/>
    <col min="2" max="2" width="57.00390625" style="0" bestFit="1" customWidth="1"/>
    <col min="3" max="3" width="16.8515625" style="0" customWidth="1"/>
  </cols>
  <sheetData>
    <row r="1" ht="17.25">
      <c r="A1" s="54" t="s">
        <v>47</v>
      </c>
    </row>
    <row r="3" spans="1:3" ht="15">
      <c r="A3" s="119" t="s">
        <v>252</v>
      </c>
      <c r="B3" s="119" t="s">
        <v>253</v>
      </c>
      <c r="C3" s="119" t="s">
        <v>142</v>
      </c>
    </row>
    <row r="4" spans="1:3" ht="15">
      <c r="A4" s="23">
        <v>1</v>
      </c>
      <c r="B4" s="47">
        <v>16684</v>
      </c>
      <c r="C4" s="49">
        <v>0.9299370157739256</v>
      </c>
    </row>
    <row r="5" spans="1:3" ht="15">
      <c r="A5" s="23">
        <v>2</v>
      </c>
      <c r="B5" s="48">
        <v>1158</v>
      </c>
      <c r="C5" s="49">
        <v>0.06454489716292292</v>
      </c>
    </row>
    <row r="6" spans="1:3" ht="15">
      <c r="A6" s="23" t="s">
        <v>254</v>
      </c>
      <c r="B6" s="48">
        <v>99</v>
      </c>
      <c r="C6" s="49">
        <v>0.005518087063151441</v>
      </c>
    </row>
    <row r="7" spans="1:3" ht="15">
      <c r="A7" s="23" t="s">
        <v>111</v>
      </c>
      <c r="B7" s="47">
        <v>17941</v>
      </c>
      <c r="C7" s="49">
        <v>1</v>
      </c>
    </row>
    <row r="9" spans="1:3" s="56" customFormat="1" ht="12">
      <c r="A9" s="52" t="s">
        <v>93</v>
      </c>
      <c r="B9" s="52" t="s">
        <v>255</v>
      </c>
      <c r="C9" s="52"/>
    </row>
    <row r="10" spans="1:2" ht="15">
      <c r="A10" s="50" t="s">
        <v>93</v>
      </c>
      <c r="B10" s="50" t="s">
        <v>103</v>
      </c>
    </row>
    <row r="11" spans="1:2" ht="15">
      <c r="A11" s="50" t="s">
        <v>104</v>
      </c>
      <c r="B11" s="50" t="s">
        <v>154</v>
      </c>
    </row>
    <row r="14" ht="15">
      <c r="A14" s="55" t="s">
        <v>88</v>
      </c>
    </row>
  </sheetData>
  <hyperlinks>
    <hyperlink ref="A14"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686C8-D7B4-47DD-83DB-824B7EA98BD5}">
  <dimension ref="A1:L17"/>
  <sheetViews>
    <sheetView showGridLines="0" workbookViewId="0" topLeftCell="A1">
      <selection activeCell="I25" sqref="I25"/>
    </sheetView>
  </sheetViews>
  <sheetFormatPr defaultColWidth="9.140625" defaultRowHeight="15"/>
  <cols>
    <col min="1" max="1" width="15.28125" style="0" customWidth="1"/>
    <col min="2" max="2" width="10.00390625" style="0" bestFit="1" customWidth="1"/>
    <col min="3" max="10" width="10.57421875" style="0" customWidth="1"/>
    <col min="11" max="12" width="9.57421875" style="0" bestFit="1" customWidth="1"/>
  </cols>
  <sheetData>
    <row r="1" spans="1:12" ht="17.1" customHeight="1">
      <c r="A1" s="211" t="s">
        <v>50</v>
      </c>
      <c r="B1" s="211"/>
      <c r="C1" s="211"/>
      <c r="D1" s="211"/>
      <c r="E1" s="211"/>
      <c r="F1" s="211"/>
      <c r="G1" s="211"/>
      <c r="H1" s="211"/>
      <c r="I1" s="211"/>
      <c r="J1" s="211"/>
      <c r="K1" s="211"/>
      <c r="L1" s="211"/>
    </row>
    <row r="2" spans="1:12" ht="15">
      <c r="A2" s="3" t="s">
        <v>156</v>
      </c>
      <c r="B2" s="3"/>
      <c r="C2" s="2"/>
      <c r="D2" s="2"/>
      <c r="E2" s="2"/>
      <c r="F2" s="2"/>
      <c r="G2" s="2"/>
      <c r="H2" s="2"/>
      <c r="I2" s="2"/>
      <c r="J2" s="2"/>
      <c r="K2" s="2"/>
      <c r="L2" s="2"/>
    </row>
    <row r="3" spans="1:12" s="178" customFormat="1" ht="15">
      <c r="A3" s="177" t="s">
        <v>157</v>
      </c>
      <c r="B3" s="177"/>
      <c r="C3" s="179"/>
      <c r="D3" s="179"/>
      <c r="E3" s="179"/>
      <c r="F3" s="179"/>
      <c r="G3" s="179"/>
      <c r="H3" s="179"/>
      <c r="I3" s="179"/>
      <c r="J3" s="179"/>
      <c r="K3" s="179"/>
      <c r="L3" s="179"/>
    </row>
    <row r="4" spans="1:12" s="178" customFormat="1" ht="15">
      <c r="A4" s="177" t="s">
        <v>256</v>
      </c>
      <c r="B4" s="177"/>
      <c r="C4" s="179"/>
      <c r="D4" s="179"/>
      <c r="E4" s="179"/>
      <c r="F4" s="179"/>
      <c r="G4" s="179"/>
      <c r="H4" s="179"/>
      <c r="I4" s="179"/>
      <c r="J4" s="179"/>
      <c r="K4" s="179"/>
      <c r="L4" s="179"/>
    </row>
    <row r="5" spans="1:12" s="178" customFormat="1" ht="15">
      <c r="A5" s="177" t="s">
        <v>257</v>
      </c>
      <c r="B5" s="179"/>
      <c r="C5" s="179"/>
      <c r="D5" s="179"/>
      <c r="E5" s="179"/>
      <c r="F5" s="179"/>
      <c r="G5" s="179"/>
      <c r="H5" s="179"/>
      <c r="I5" s="179"/>
      <c r="J5" s="179"/>
      <c r="K5" s="179"/>
      <c r="L5" s="179"/>
    </row>
    <row r="6" spans="1:12" ht="15">
      <c r="A6" s="2"/>
      <c r="B6" s="2"/>
      <c r="C6" s="2"/>
      <c r="D6" s="2"/>
      <c r="E6" s="2"/>
      <c r="F6" s="2"/>
      <c r="G6" s="2"/>
      <c r="H6" s="2"/>
      <c r="I6" s="2"/>
      <c r="J6" s="2"/>
      <c r="K6" s="2"/>
      <c r="L6" s="2"/>
    </row>
    <row r="7" spans="1:12" ht="15">
      <c r="A7" s="119" t="s">
        <v>258</v>
      </c>
      <c r="B7" s="119">
        <v>41426</v>
      </c>
      <c r="C7" s="119">
        <v>41791</v>
      </c>
      <c r="D7" s="119">
        <v>42156</v>
      </c>
      <c r="E7" s="119">
        <v>42522</v>
      </c>
      <c r="F7" s="119">
        <v>42887</v>
      </c>
      <c r="G7" s="119">
        <v>43252</v>
      </c>
      <c r="H7" s="119">
        <v>43617</v>
      </c>
      <c r="I7" s="119">
        <v>43983</v>
      </c>
      <c r="J7" s="119">
        <v>44348</v>
      </c>
      <c r="K7" s="119">
        <v>44713</v>
      </c>
      <c r="L7" s="119">
        <v>45078</v>
      </c>
    </row>
    <row r="8" spans="1:12" ht="15">
      <c r="A8" s="26" t="s">
        <v>259</v>
      </c>
      <c r="B8" s="27">
        <v>113621</v>
      </c>
      <c r="C8" s="27">
        <v>146834</v>
      </c>
      <c r="D8" s="27">
        <v>182644</v>
      </c>
      <c r="E8" s="27">
        <v>218672</v>
      </c>
      <c r="F8" s="27">
        <v>255211</v>
      </c>
      <c r="G8" s="28">
        <v>289404</v>
      </c>
      <c r="H8" s="28">
        <v>323310</v>
      </c>
      <c r="I8" s="28">
        <v>363645</v>
      </c>
      <c r="J8" s="28">
        <v>400965</v>
      </c>
      <c r="K8" s="150">
        <v>444875</v>
      </c>
      <c r="L8" s="150">
        <v>502986</v>
      </c>
    </row>
    <row r="9" spans="1:12" ht="15">
      <c r="A9" s="26" t="s">
        <v>260</v>
      </c>
      <c r="B9" s="27">
        <v>247727</v>
      </c>
      <c r="C9" s="27">
        <v>239243</v>
      </c>
      <c r="D9" s="27">
        <v>230930</v>
      </c>
      <c r="E9" s="27">
        <v>232528</v>
      </c>
      <c r="F9" s="27">
        <v>231021</v>
      </c>
      <c r="G9" s="28">
        <v>228404</v>
      </c>
      <c r="H9" s="28">
        <v>225907</v>
      </c>
      <c r="I9" s="28">
        <v>217594</v>
      </c>
      <c r="J9" s="28">
        <v>204757</v>
      </c>
      <c r="K9" s="150">
        <v>197181</v>
      </c>
      <c r="L9" s="150">
        <v>193635</v>
      </c>
    </row>
    <row r="10" spans="1:12" ht="15">
      <c r="A10" s="29" t="s">
        <v>111</v>
      </c>
      <c r="B10" s="153">
        <v>361348</v>
      </c>
      <c r="C10" s="153">
        <v>386077</v>
      </c>
      <c r="D10" s="153">
        <v>413574</v>
      </c>
      <c r="E10" s="153">
        <v>451200</v>
      </c>
      <c r="F10" s="153">
        <v>486232</v>
      </c>
      <c r="G10" s="153">
        <v>517808</v>
      </c>
      <c r="H10" s="153">
        <v>549217</v>
      </c>
      <c r="I10" s="153">
        <v>581239</v>
      </c>
      <c r="J10" s="153">
        <v>605722</v>
      </c>
      <c r="K10" s="153">
        <v>642056</v>
      </c>
      <c r="L10" s="153">
        <v>696621</v>
      </c>
    </row>
    <row r="11" spans="1:12" ht="15">
      <c r="A11" s="4"/>
      <c r="B11" s="4"/>
      <c r="C11" s="2"/>
      <c r="D11" s="2"/>
      <c r="E11" s="2"/>
      <c r="F11" s="2"/>
      <c r="G11" s="2"/>
      <c r="H11" s="2"/>
      <c r="I11" s="2"/>
      <c r="J11" s="2"/>
      <c r="K11" s="2"/>
      <c r="L11" s="2"/>
    </row>
    <row r="12" spans="1:2" ht="15">
      <c r="A12" s="50" t="s">
        <v>93</v>
      </c>
      <c r="B12" s="50" t="s">
        <v>103</v>
      </c>
    </row>
    <row r="13" spans="1:2" ht="15">
      <c r="A13" s="50" t="s">
        <v>93</v>
      </c>
      <c r="B13" s="50" t="s">
        <v>238</v>
      </c>
    </row>
    <row r="14" spans="1:2" ht="15">
      <c r="A14" s="50" t="s">
        <v>104</v>
      </c>
      <c r="B14" s="50" t="s">
        <v>154</v>
      </c>
    </row>
    <row r="17" ht="15">
      <c r="A17" s="55" t="s">
        <v>88</v>
      </c>
    </row>
  </sheetData>
  <mergeCells count="1">
    <mergeCell ref="A1:L1"/>
  </mergeCells>
  <hyperlinks>
    <hyperlink ref="A17"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EF6CC-B3CE-45D8-AA6C-01FEDD13CA22}">
  <dimension ref="A1:Q25"/>
  <sheetViews>
    <sheetView showGridLines="0" workbookViewId="0" topLeftCell="A1">
      <selection activeCell="A25" sqref="A25"/>
    </sheetView>
  </sheetViews>
  <sheetFormatPr defaultColWidth="9.140625" defaultRowHeight="15"/>
  <cols>
    <col min="1" max="1" width="35.421875" style="0" customWidth="1"/>
    <col min="2" max="16" width="14.28125" style="0" customWidth="1"/>
    <col min="17" max="17" width="15.8515625" style="0" customWidth="1"/>
  </cols>
  <sheetData>
    <row r="1" spans="1:17" ht="17.1" customHeight="1">
      <c r="A1" s="211" t="s">
        <v>261</v>
      </c>
      <c r="B1" s="211"/>
      <c r="C1" s="211"/>
      <c r="D1" s="211"/>
      <c r="E1" s="211"/>
      <c r="F1" s="211"/>
      <c r="G1" s="211"/>
      <c r="H1" s="211"/>
      <c r="I1" s="211"/>
      <c r="J1" s="211"/>
      <c r="K1" s="211"/>
      <c r="L1" s="211"/>
      <c r="M1" s="211"/>
      <c r="N1" s="211"/>
      <c r="O1" s="211"/>
      <c r="P1" s="211"/>
      <c r="Q1" s="211"/>
    </row>
    <row r="3" spans="1:12" ht="15">
      <c r="A3" s="3" t="s">
        <v>156</v>
      </c>
      <c r="B3" s="3"/>
      <c r="C3" s="2"/>
      <c r="D3" s="2"/>
      <c r="E3" s="2"/>
      <c r="F3" s="2"/>
      <c r="G3" s="2"/>
      <c r="H3" s="2"/>
      <c r="I3" s="2"/>
      <c r="J3" s="2"/>
      <c r="K3" s="2"/>
      <c r="L3" s="2"/>
    </row>
    <row r="4" spans="1:12" s="178" customFormat="1" ht="15">
      <c r="A4" s="177" t="s">
        <v>262</v>
      </c>
      <c r="B4" s="177"/>
      <c r="C4" s="179"/>
      <c r="D4" s="179"/>
      <c r="E4" s="179"/>
      <c r="F4" s="179"/>
      <c r="G4" s="179"/>
      <c r="H4" s="179"/>
      <c r="I4" s="179"/>
      <c r="J4" s="179"/>
      <c r="K4" s="179"/>
      <c r="L4" s="179"/>
    </row>
    <row r="5" spans="1:12" s="178" customFormat="1" ht="15">
      <c r="A5" s="177" t="s">
        <v>263</v>
      </c>
      <c r="B5" s="177"/>
      <c r="C5" s="179"/>
      <c r="D5" s="179"/>
      <c r="E5" s="179"/>
      <c r="F5" s="179"/>
      <c r="G5" s="179"/>
      <c r="H5" s="179"/>
      <c r="I5" s="179"/>
      <c r="J5" s="179"/>
      <c r="K5" s="179"/>
      <c r="L5" s="179"/>
    </row>
    <row r="6" spans="1:12" s="178" customFormat="1" ht="15">
      <c r="A6" s="177" t="s">
        <v>264</v>
      </c>
      <c r="B6" s="177"/>
      <c r="C6" s="179"/>
      <c r="D6" s="179"/>
      <c r="E6" s="179"/>
      <c r="F6" s="179"/>
      <c r="G6" s="179"/>
      <c r="H6" s="179"/>
      <c r="I6" s="179"/>
      <c r="J6" s="179"/>
      <c r="K6" s="179"/>
      <c r="L6" s="179"/>
    </row>
    <row r="7" spans="1:12" s="178" customFormat="1" ht="15">
      <c r="A7" s="177" t="s">
        <v>265</v>
      </c>
      <c r="B7" s="179"/>
      <c r="C7" s="179"/>
      <c r="D7" s="179"/>
      <c r="E7" s="179"/>
      <c r="F7" s="179"/>
      <c r="G7" s="179"/>
      <c r="H7" s="179"/>
      <c r="I7" s="179"/>
      <c r="J7" s="179"/>
      <c r="K7" s="179"/>
      <c r="L7" s="179"/>
    </row>
    <row r="8" spans="1:12" ht="15">
      <c r="A8" s="4"/>
      <c r="B8" s="2"/>
      <c r="C8" s="2"/>
      <c r="D8" s="2"/>
      <c r="E8" s="2"/>
      <c r="F8" s="2"/>
      <c r="G8" s="2"/>
      <c r="H8" s="2"/>
      <c r="I8" s="2"/>
      <c r="J8" s="2"/>
      <c r="K8" s="2"/>
      <c r="L8" s="2"/>
    </row>
    <row r="9" spans="1:17" ht="15">
      <c r="A9" s="154" t="s">
        <v>266</v>
      </c>
      <c r="B9" s="121">
        <v>2008</v>
      </c>
      <c r="C9" s="121">
        <v>2009</v>
      </c>
      <c r="D9" s="121">
        <v>2010</v>
      </c>
      <c r="E9" s="121">
        <v>2011</v>
      </c>
      <c r="F9" s="121">
        <v>2012</v>
      </c>
      <c r="G9" s="121">
        <v>2013</v>
      </c>
      <c r="H9" s="121">
        <v>2014</v>
      </c>
      <c r="I9" s="121">
        <v>2015</v>
      </c>
      <c r="J9" s="121">
        <v>2016</v>
      </c>
      <c r="K9" s="121">
        <v>2017</v>
      </c>
      <c r="L9" s="121">
        <v>2018</v>
      </c>
      <c r="M9" s="121">
        <v>2019</v>
      </c>
      <c r="N9" s="121">
        <v>2020</v>
      </c>
      <c r="O9" s="121">
        <v>2021</v>
      </c>
      <c r="P9" s="121">
        <v>2022</v>
      </c>
      <c r="Q9" s="121">
        <v>2023</v>
      </c>
    </row>
    <row r="10" spans="1:17" ht="15">
      <c r="A10" s="66" t="s">
        <v>267</v>
      </c>
      <c r="B10" s="67">
        <v>394.7</v>
      </c>
      <c r="C10" s="67">
        <v>916.6</v>
      </c>
      <c r="D10" s="67">
        <v>1051.3</v>
      </c>
      <c r="E10" s="67">
        <v>1155.7</v>
      </c>
      <c r="F10" s="67">
        <v>1321.7</v>
      </c>
      <c r="G10" s="67">
        <v>1536.9</v>
      </c>
      <c r="H10" s="67">
        <v>2050.8</v>
      </c>
      <c r="I10" s="67">
        <v>2416</v>
      </c>
      <c r="J10" s="67">
        <v>2669.3</v>
      </c>
      <c r="K10" s="67">
        <v>3001.4</v>
      </c>
      <c r="L10" s="68">
        <v>3295.8</v>
      </c>
      <c r="M10" s="68">
        <v>3621.16</v>
      </c>
      <c r="N10" s="68">
        <v>4488.5</v>
      </c>
      <c r="O10" s="69">
        <v>4455</v>
      </c>
      <c r="P10" s="70">
        <v>5107</v>
      </c>
      <c r="Q10" s="70">
        <v>5641.9</v>
      </c>
    </row>
    <row r="11" spans="1:17" ht="15">
      <c r="A11" s="66" t="s">
        <v>268</v>
      </c>
      <c r="B11" s="71">
        <v>63.5</v>
      </c>
      <c r="C11" s="71">
        <v>354.7</v>
      </c>
      <c r="D11" s="71">
        <v>625.5</v>
      </c>
      <c r="E11" s="71">
        <v>740.3</v>
      </c>
      <c r="F11" s="71">
        <v>865.8</v>
      </c>
      <c r="G11" s="71">
        <v>833.2</v>
      </c>
      <c r="H11" s="71">
        <v>1277.1</v>
      </c>
      <c r="I11" s="67">
        <v>1542.6</v>
      </c>
      <c r="J11" s="67">
        <v>1653.2</v>
      </c>
      <c r="K11" s="67">
        <v>1828.3</v>
      </c>
      <c r="L11" s="68">
        <v>1971.7</v>
      </c>
      <c r="M11" s="68">
        <v>2146.52</v>
      </c>
      <c r="N11" s="68">
        <v>2534.4</v>
      </c>
      <c r="O11" s="69">
        <v>2587</v>
      </c>
      <c r="P11" s="70">
        <v>2821.5</v>
      </c>
      <c r="Q11" s="70">
        <v>3135.5</v>
      </c>
    </row>
    <row r="12" spans="1:17" ht="15">
      <c r="A12" s="66" t="s">
        <v>269</v>
      </c>
      <c r="B12" s="71">
        <v>7.4</v>
      </c>
      <c r="C12" s="71">
        <v>6.1</v>
      </c>
      <c r="D12" s="71">
        <v>8.8</v>
      </c>
      <c r="E12" s="71">
        <v>15.5</v>
      </c>
      <c r="F12" s="71">
        <v>16.2</v>
      </c>
      <c r="G12" s="71">
        <v>23</v>
      </c>
      <c r="H12" s="71">
        <v>31.2</v>
      </c>
      <c r="I12" s="71">
        <v>39.3</v>
      </c>
      <c r="J12" s="71">
        <v>45.6</v>
      </c>
      <c r="K12" s="71">
        <v>40.3</v>
      </c>
      <c r="L12" s="72">
        <v>45.4</v>
      </c>
      <c r="M12" s="72">
        <v>43.03</v>
      </c>
      <c r="N12" s="72">
        <v>50.8</v>
      </c>
      <c r="O12" s="73">
        <v>76</v>
      </c>
      <c r="P12" s="74">
        <v>53.8</v>
      </c>
      <c r="Q12" s="74">
        <v>35</v>
      </c>
    </row>
    <row r="13" spans="1:17" ht="15">
      <c r="A13" s="75" t="s">
        <v>270</v>
      </c>
      <c r="B13" s="76">
        <v>465.6</v>
      </c>
      <c r="C13" s="76">
        <v>1277.4</v>
      </c>
      <c r="D13" s="76">
        <v>1685.6</v>
      </c>
      <c r="E13" s="76">
        <v>1911.5</v>
      </c>
      <c r="F13" s="76">
        <v>2203.7</v>
      </c>
      <c r="G13" s="76">
        <v>2393.1</v>
      </c>
      <c r="H13" s="76">
        <v>3359.1</v>
      </c>
      <c r="I13" s="76">
        <v>3997.9</v>
      </c>
      <c r="J13" s="76">
        <v>4368.1</v>
      </c>
      <c r="K13" s="76">
        <v>4870</v>
      </c>
      <c r="L13" s="77">
        <v>5312.9</v>
      </c>
      <c r="M13" s="77">
        <v>5810.71</v>
      </c>
      <c r="N13" s="77">
        <v>7073.7</v>
      </c>
      <c r="O13" s="78">
        <v>7118</v>
      </c>
      <c r="P13" s="79">
        <v>7982.3</v>
      </c>
      <c r="Q13" s="79">
        <v>8812.4</v>
      </c>
    </row>
    <row r="14" spans="1:17" ht="15">
      <c r="A14" s="81" t="s">
        <v>271</v>
      </c>
      <c r="B14" s="71">
        <v>0</v>
      </c>
      <c r="C14" s="71">
        <v>321.8</v>
      </c>
      <c r="D14" s="71">
        <v>572.6</v>
      </c>
      <c r="E14" s="71">
        <v>663.7</v>
      </c>
      <c r="F14" s="71">
        <v>799.1</v>
      </c>
      <c r="G14" s="71">
        <v>454.6</v>
      </c>
      <c r="H14" s="71">
        <v>495.1</v>
      </c>
      <c r="I14" s="71">
        <v>580.3</v>
      </c>
      <c r="J14" s="71">
        <v>640.3</v>
      </c>
      <c r="K14" s="71">
        <v>703</v>
      </c>
      <c r="L14" s="72">
        <v>747.3</v>
      </c>
      <c r="M14" s="72">
        <v>802.56</v>
      </c>
      <c r="N14" s="72">
        <v>845.7</v>
      </c>
      <c r="O14" s="73">
        <v>878</v>
      </c>
      <c r="P14" s="74">
        <v>918</v>
      </c>
      <c r="Q14" s="74">
        <v>970.2</v>
      </c>
    </row>
    <row r="15" spans="1:17" ht="15">
      <c r="A15" s="83" t="s">
        <v>272</v>
      </c>
      <c r="B15" s="71">
        <v>15.4</v>
      </c>
      <c r="C15" s="71">
        <v>33.9</v>
      </c>
      <c r="D15" s="71">
        <v>8.8</v>
      </c>
      <c r="E15" s="71">
        <v>0</v>
      </c>
      <c r="F15" s="71">
        <v>0</v>
      </c>
      <c r="G15" s="71">
        <v>0</v>
      </c>
      <c r="H15" s="71">
        <v>0</v>
      </c>
      <c r="I15" s="71">
        <v>0</v>
      </c>
      <c r="J15" s="71">
        <v>0</v>
      </c>
      <c r="K15" s="71">
        <v>0</v>
      </c>
      <c r="L15" s="72">
        <v>0</v>
      </c>
      <c r="M15" s="72">
        <v>0</v>
      </c>
      <c r="N15" s="72">
        <v>0</v>
      </c>
      <c r="O15" s="73">
        <v>0</v>
      </c>
      <c r="P15" s="74">
        <v>0</v>
      </c>
      <c r="Q15" s="74">
        <v>0</v>
      </c>
    </row>
    <row r="16" spans="1:17" ht="15">
      <c r="A16" s="82" t="s">
        <v>273</v>
      </c>
      <c r="B16" s="71">
        <v>551.5</v>
      </c>
      <c r="C16" s="71">
        <v>471.5</v>
      </c>
      <c r="D16" s="71">
        <v>376.1</v>
      </c>
      <c r="E16" s="71">
        <v>331.4</v>
      </c>
      <c r="F16" s="71">
        <v>239.4</v>
      </c>
      <c r="G16" s="71">
        <v>217.2</v>
      </c>
      <c r="H16" s="71">
        <v>234.9</v>
      </c>
      <c r="I16" s="71">
        <v>215.1</v>
      </c>
      <c r="J16" s="71">
        <v>35.4</v>
      </c>
      <c r="K16" s="71">
        <v>0.1</v>
      </c>
      <c r="L16" s="72">
        <v>0.2</v>
      </c>
      <c r="M16" s="72">
        <v>0.1</v>
      </c>
      <c r="N16" s="72">
        <v>0.15</v>
      </c>
      <c r="O16" s="73">
        <v>0</v>
      </c>
      <c r="P16" s="74">
        <v>0.1</v>
      </c>
      <c r="Q16" s="74">
        <v>0.1</v>
      </c>
    </row>
    <row r="17" spans="1:17" ht="15">
      <c r="A17" s="66" t="s">
        <v>274</v>
      </c>
      <c r="B17" s="71">
        <v>4.9</v>
      </c>
      <c r="C17" s="71">
        <v>11.7</v>
      </c>
      <c r="D17" s="71">
        <v>4.6</v>
      </c>
      <c r="E17" s="71">
        <v>4.2</v>
      </c>
      <c r="F17" s="71">
        <v>5.8</v>
      </c>
      <c r="G17" s="71">
        <v>5</v>
      </c>
      <c r="H17" s="71">
        <v>7.2</v>
      </c>
      <c r="I17" s="71">
        <v>8.2</v>
      </c>
      <c r="J17" s="71">
        <v>11.7</v>
      </c>
      <c r="K17" s="71">
        <v>11.6</v>
      </c>
      <c r="L17" s="72">
        <v>5.3</v>
      </c>
      <c r="M17" s="72">
        <v>6.38</v>
      </c>
      <c r="N17" s="72">
        <v>6.3</v>
      </c>
      <c r="O17" s="73">
        <v>0.3</v>
      </c>
      <c r="P17" s="74">
        <v>0.4</v>
      </c>
      <c r="Q17" s="74">
        <v>0.8</v>
      </c>
    </row>
    <row r="18" spans="1:17" ht="15">
      <c r="A18" s="75" t="s">
        <v>275</v>
      </c>
      <c r="B18" s="79">
        <v>571.8</v>
      </c>
      <c r="C18" s="79">
        <v>838.9</v>
      </c>
      <c r="D18" s="79">
        <v>962.2</v>
      </c>
      <c r="E18" s="79">
        <v>999.3</v>
      </c>
      <c r="F18" s="79">
        <v>1044.3</v>
      </c>
      <c r="G18" s="80">
        <v>676.8</v>
      </c>
      <c r="H18" s="80">
        <v>737.2</v>
      </c>
      <c r="I18" s="80">
        <v>803.6</v>
      </c>
      <c r="J18" s="80">
        <v>687.4</v>
      </c>
      <c r="K18" s="80">
        <v>714.7</v>
      </c>
      <c r="L18" s="80">
        <v>752.8</v>
      </c>
      <c r="M18" s="80">
        <v>809.04</v>
      </c>
      <c r="N18" s="80">
        <v>852.15</v>
      </c>
      <c r="O18" s="80">
        <v>878.3</v>
      </c>
      <c r="P18" s="80">
        <v>918.4</v>
      </c>
      <c r="Q18" s="79">
        <v>971</v>
      </c>
    </row>
    <row r="19" spans="1:17" ht="15">
      <c r="A19" s="75" t="s">
        <v>276</v>
      </c>
      <c r="B19" s="79">
        <v>1037.3</v>
      </c>
      <c r="C19" s="79">
        <v>2116.2</v>
      </c>
      <c r="D19" s="79">
        <v>2647.8</v>
      </c>
      <c r="E19" s="79">
        <v>2910.7</v>
      </c>
      <c r="F19" s="79">
        <v>3248</v>
      </c>
      <c r="G19" s="79">
        <v>3069.9</v>
      </c>
      <c r="H19" s="79">
        <v>4096.3</v>
      </c>
      <c r="I19" s="79">
        <v>4801.5</v>
      </c>
      <c r="J19" s="79">
        <v>5055.5</v>
      </c>
      <c r="K19" s="79">
        <v>5584.7</v>
      </c>
      <c r="L19" s="79">
        <v>6065.7</v>
      </c>
      <c r="M19" s="79">
        <v>6619.75</v>
      </c>
      <c r="N19" s="79">
        <v>7925.85</v>
      </c>
      <c r="O19" s="79">
        <v>7996.3</v>
      </c>
      <c r="P19" s="79">
        <v>8900.7</v>
      </c>
      <c r="Q19" s="79">
        <v>9783.4</v>
      </c>
    </row>
    <row r="21" spans="1:2" ht="15">
      <c r="A21" s="50" t="s">
        <v>93</v>
      </c>
      <c r="B21" s="50" t="s">
        <v>103</v>
      </c>
    </row>
    <row r="22" spans="1:2" ht="15">
      <c r="A22" s="50" t="s">
        <v>93</v>
      </c>
      <c r="B22" s="50" t="s">
        <v>277</v>
      </c>
    </row>
    <row r="23" spans="1:2" ht="15">
      <c r="A23" s="50" t="s">
        <v>104</v>
      </c>
      <c r="B23" s="50" t="s">
        <v>154</v>
      </c>
    </row>
    <row r="25" ht="15">
      <c r="A25" s="55" t="s">
        <v>88</v>
      </c>
    </row>
  </sheetData>
  <mergeCells count="1">
    <mergeCell ref="A1:Q1"/>
  </mergeCells>
  <hyperlinks>
    <hyperlink ref="A25"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470E8-CD80-464B-AC6B-E360F0EFB117}">
  <dimension ref="A1:U18"/>
  <sheetViews>
    <sheetView showGridLines="0" workbookViewId="0" topLeftCell="A1">
      <selection activeCell="G20" sqref="G20"/>
    </sheetView>
  </sheetViews>
  <sheetFormatPr defaultColWidth="9.140625" defaultRowHeight="15"/>
  <cols>
    <col min="1" max="1" width="22.00390625" style="0" customWidth="1"/>
    <col min="2" max="2" width="12.00390625" style="0" customWidth="1"/>
    <col min="3" max="3" width="11.28125" style="0" customWidth="1"/>
    <col min="4" max="4" width="11.8515625" style="0" customWidth="1"/>
    <col min="5" max="5" width="10.28125" style="0" customWidth="1"/>
  </cols>
  <sheetData>
    <row r="1" spans="1:11" ht="17.25">
      <c r="A1" s="181" t="s">
        <v>278</v>
      </c>
      <c r="B1" s="64"/>
      <c r="C1" s="64"/>
      <c r="D1" s="64"/>
      <c r="E1" s="64"/>
      <c r="F1" s="64"/>
      <c r="G1" s="64"/>
      <c r="H1" s="64"/>
      <c r="I1" s="64"/>
      <c r="J1" s="64"/>
      <c r="K1" s="64"/>
    </row>
    <row r="2" spans="1:11" ht="17.25">
      <c r="A2" s="1"/>
      <c r="B2" s="1"/>
      <c r="C2" s="1"/>
      <c r="D2" s="1"/>
      <c r="E2" s="1"/>
      <c r="F2" s="1"/>
      <c r="G2" s="1"/>
      <c r="H2" s="1"/>
      <c r="I2" s="1"/>
      <c r="J2" s="1"/>
      <c r="K2" s="1"/>
    </row>
    <row r="3" spans="1:11" ht="17.25">
      <c r="A3" s="119" t="s">
        <v>279</v>
      </c>
      <c r="B3" s="119">
        <v>43983</v>
      </c>
      <c r="C3" s="119">
        <v>44348</v>
      </c>
      <c r="D3" s="119">
        <v>44713</v>
      </c>
      <c r="E3" s="119">
        <v>45078</v>
      </c>
      <c r="F3" s="1"/>
      <c r="G3" s="1"/>
      <c r="H3" s="1"/>
      <c r="I3" s="1"/>
      <c r="J3" s="1"/>
      <c r="K3" s="1"/>
    </row>
    <row r="4" spans="1:5" ht="15" customHeight="1">
      <c r="A4" s="103">
        <v>0.03</v>
      </c>
      <c r="B4" s="104">
        <v>948925</v>
      </c>
      <c r="C4" s="104">
        <v>1012660</v>
      </c>
      <c r="D4" s="104">
        <v>1069820</v>
      </c>
      <c r="E4" s="104">
        <v>1160363</v>
      </c>
    </row>
    <row r="5" spans="1:5" ht="15">
      <c r="A5" s="103">
        <v>0.04</v>
      </c>
      <c r="B5" s="104">
        <v>348577</v>
      </c>
      <c r="C5" s="104">
        <v>342661</v>
      </c>
      <c r="D5" s="104">
        <v>337206</v>
      </c>
      <c r="E5" s="104">
        <v>329993</v>
      </c>
    </row>
    <row r="6" spans="1:5" ht="15">
      <c r="A6" s="103">
        <v>0.06</v>
      </c>
      <c r="B6" s="104">
        <v>42738</v>
      </c>
      <c r="C6" s="104">
        <v>71184</v>
      </c>
      <c r="D6" s="104">
        <v>93165</v>
      </c>
      <c r="E6" s="104">
        <v>107086</v>
      </c>
    </row>
    <row r="7" spans="1:5" ht="15">
      <c r="A7" s="103">
        <v>0.08</v>
      </c>
      <c r="B7" s="104">
        <v>144771</v>
      </c>
      <c r="C7" s="104">
        <v>140841</v>
      </c>
      <c r="D7" s="104">
        <v>130569</v>
      </c>
      <c r="E7" s="104">
        <v>117485</v>
      </c>
    </row>
    <row r="8" spans="1:5" ht="15">
      <c r="A8" s="103">
        <v>0.1</v>
      </c>
      <c r="B8" s="104">
        <v>48784</v>
      </c>
      <c r="C8" s="104">
        <v>74315</v>
      </c>
      <c r="D8" s="104">
        <v>87762</v>
      </c>
      <c r="E8" s="104">
        <v>92053</v>
      </c>
    </row>
    <row r="9" spans="1:5" ht="15">
      <c r="A9" s="120" t="s">
        <v>280</v>
      </c>
      <c r="B9" s="104">
        <v>1520938</v>
      </c>
      <c r="C9" s="104">
        <v>1483266</v>
      </c>
      <c r="D9" s="104">
        <v>1485829</v>
      </c>
      <c r="E9" s="104">
        <v>1493413</v>
      </c>
    </row>
    <row r="11" spans="1:18" s="178" customFormat="1" ht="15">
      <c r="A11" s="180" t="s">
        <v>93</v>
      </c>
      <c r="B11" s="180" t="s">
        <v>281</v>
      </c>
      <c r="C11" s="180"/>
      <c r="D11" s="180"/>
      <c r="E11" s="180"/>
      <c r="F11" s="180"/>
      <c r="G11" s="180"/>
      <c r="H11" s="180"/>
      <c r="I11" s="180"/>
      <c r="J11" s="180"/>
      <c r="K11" s="180"/>
      <c r="L11" s="180"/>
      <c r="M11" s="180"/>
      <c r="N11" s="180"/>
      <c r="O11" s="180"/>
      <c r="P11" s="180"/>
      <c r="Q11" s="180"/>
      <c r="R11" s="180"/>
    </row>
    <row r="12" spans="1:6" ht="15">
      <c r="A12" s="50" t="s">
        <v>93</v>
      </c>
      <c r="B12" s="50" t="s">
        <v>282</v>
      </c>
      <c r="C12" s="50"/>
      <c r="D12" s="50"/>
      <c r="E12" s="45"/>
      <c r="F12" s="45"/>
    </row>
    <row r="13" spans="1:21" ht="15">
      <c r="A13" s="50" t="s">
        <v>93</v>
      </c>
      <c r="B13" s="50" t="s">
        <v>283</v>
      </c>
      <c r="C13" s="50"/>
      <c r="D13" s="50"/>
      <c r="E13" s="102"/>
      <c r="F13" s="102"/>
      <c r="G13" s="50"/>
      <c r="H13" s="50"/>
      <c r="I13" s="50"/>
      <c r="J13" s="50"/>
      <c r="K13" s="50"/>
      <c r="L13" s="50"/>
      <c r="M13" s="50"/>
      <c r="N13" s="50"/>
      <c r="O13" s="50"/>
      <c r="P13" s="50"/>
      <c r="Q13" s="50"/>
      <c r="R13" s="50"/>
      <c r="S13" s="50"/>
      <c r="T13" s="50"/>
      <c r="U13" s="50"/>
    </row>
    <row r="14" spans="1:4" ht="15">
      <c r="A14" t="s">
        <v>104</v>
      </c>
      <c r="B14" s="50" t="s">
        <v>137</v>
      </c>
      <c r="C14" s="50"/>
      <c r="D14" s="50"/>
    </row>
    <row r="18" spans="1:3" ht="15">
      <c r="A18" s="55" t="s">
        <v>88</v>
      </c>
      <c r="C18" s="18"/>
    </row>
  </sheetData>
  <hyperlinks>
    <hyperlink ref="A18"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6F64C-6DF4-43F8-AADA-1D5DAF4B854B}">
  <dimension ref="A1:F22"/>
  <sheetViews>
    <sheetView showGridLines="0" workbookViewId="0" topLeftCell="A1">
      <selection activeCell="D14" sqref="D14"/>
    </sheetView>
  </sheetViews>
  <sheetFormatPr defaultColWidth="9.140625" defaultRowHeight="15"/>
  <cols>
    <col min="2" max="2" width="21.00390625" style="0" customWidth="1"/>
    <col min="3" max="3" width="15.7109375" style="0" customWidth="1"/>
    <col min="5" max="5" width="14.00390625" style="0" customWidth="1"/>
  </cols>
  <sheetData>
    <row r="1" ht="17.25">
      <c r="A1" s="181" t="s">
        <v>57</v>
      </c>
    </row>
    <row r="3" spans="1:6" ht="25.5">
      <c r="A3" s="119" t="s">
        <v>284</v>
      </c>
      <c r="B3" s="119" t="s">
        <v>91</v>
      </c>
      <c r="C3" s="119" t="s">
        <v>285</v>
      </c>
      <c r="D3" s="119" t="s">
        <v>286</v>
      </c>
      <c r="E3" s="119" t="s">
        <v>280</v>
      </c>
      <c r="F3" s="119" t="s">
        <v>286</v>
      </c>
    </row>
    <row r="4" spans="1:6" ht="15">
      <c r="A4" s="145">
        <v>2023</v>
      </c>
      <c r="B4" s="146">
        <v>3353164</v>
      </c>
      <c r="C4" s="146">
        <v>2349936</v>
      </c>
      <c r="D4" s="147">
        <f>C4/B4</f>
        <v>0.7008115320336256</v>
      </c>
      <c r="E4" s="146">
        <f>B4-C4</f>
        <v>1003228</v>
      </c>
      <c r="F4" s="147">
        <f>1-D4</f>
        <v>0.29918846796637444</v>
      </c>
    </row>
    <row r="5" spans="1:6" ht="15">
      <c r="A5" s="145">
        <v>2022</v>
      </c>
      <c r="B5" s="146">
        <v>3249653</v>
      </c>
      <c r="C5" s="146">
        <v>2243128</v>
      </c>
      <c r="D5" s="147">
        <f>C5/B5</f>
        <v>0.6902669300383764</v>
      </c>
      <c r="E5" s="146">
        <f>B5-C5</f>
        <v>1006525</v>
      </c>
      <c r="F5" s="147">
        <f aca="true" t="shared" si="0" ref="F5:F6">1-D5</f>
        <v>0.30973306996162364</v>
      </c>
    </row>
    <row r="6" spans="1:6" ht="15">
      <c r="A6" s="145">
        <v>2021</v>
      </c>
      <c r="B6" s="146">
        <v>3174547</v>
      </c>
      <c r="C6" s="146">
        <v>2171859</v>
      </c>
      <c r="D6" s="147">
        <f>C6/B6</f>
        <v>0.6841476909933921</v>
      </c>
      <c r="E6" s="146">
        <f>B6-C6</f>
        <v>1002688</v>
      </c>
      <c r="F6" s="147">
        <f t="shared" si="0"/>
        <v>0.3158523090066079</v>
      </c>
    </row>
    <row r="8" spans="1:3" s="178" customFormat="1" ht="15">
      <c r="A8" s="180" t="s">
        <v>93</v>
      </c>
      <c r="B8" s="180" t="s">
        <v>287</v>
      </c>
      <c r="C8" s="182"/>
    </row>
    <row r="9" spans="1:3" ht="15">
      <c r="A9" s="50" t="s">
        <v>93</v>
      </c>
      <c r="B9" s="50" t="s">
        <v>288</v>
      </c>
      <c r="C9" s="148"/>
    </row>
    <row r="10" spans="1:3" ht="15">
      <c r="A10" s="50" t="s">
        <v>93</v>
      </c>
      <c r="B10" s="50" t="s">
        <v>289</v>
      </c>
      <c r="C10" s="148"/>
    </row>
    <row r="11" spans="1:3" ht="15">
      <c r="A11" s="50"/>
      <c r="B11" s="50" t="s">
        <v>290</v>
      </c>
      <c r="C11" s="148"/>
    </row>
    <row r="12" spans="1:3" ht="15">
      <c r="A12" s="50"/>
      <c r="B12" s="50" t="s">
        <v>291</v>
      </c>
      <c r="C12" s="148"/>
    </row>
    <row r="13" spans="1:3" ht="15">
      <c r="A13" s="50"/>
      <c r="B13" s="50" t="s">
        <v>292</v>
      </c>
      <c r="C13" s="148"/>
    </row>
    <row r="14" spans="1:3" ht="15">
      <c r="A14" s="50"/>
      <c r="B14" s="50" t="s">
        <v>293</v>
      </c>
      <c r="C14" s="148"/>
    </row>
    <row r="15" spans="1:3" ht="15">
      <c r="A15" s="50"/>
      <c r="B15" s="50" t="s">
        <v>294</v>
      </c>
      <c r="C15" s="148"/>
    </row>
    <row r="16" spans="1:3" ht="15">
      <c r="A16" s="50"/>
      <c r="B16" s="50" t="s">
        <v>295</v>
      </c>
      <c r="C16" s="148"/>
    </row>
    <row r="17" spans="1:3" ht="15">
      <c r="A17" s="50"/>
      <c r="B17" s="50" t="s">
        <v>296</v>
      </c>
      <c r="C17" s="148"/>
    </row>
    <row r="18" spans="1:3" ht="15">
      <c r="A18" s="50" t="s">
        <v>104</v>
      </c>
      <c r="B18" s="50" t="s">
        <v>137</v>
      </c>
      <c r="C18" s="148"/>
    </row>
    <row r="22" ht="15">
      <c r="A22" s="55" t="s">
        <v>88</v>
      </c>
    </row>
  </sheetData>
  <hyperlinks>
    <hyperlink ref="A22" location="Menu!A1" display="Return"/>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DAA45-E8C7-476D-8AF1-2E4775DDE357}">
  <dimension ref="A1:M16"/>
  <sheetViews>
    <sheetView showGridLines="0" workbookViewId="0" topLeftCell="A1">
      <selection activeCell="F25" sqref="F25"/>
    </sheetView>
  </sheetViews>
  <sheetFormatPr defaultColWidth="27.57421875" defaultRowHeight="15"/>
  <cols>
    <col min="1" max="1" width="21.8515625" style="0" customWidth="1"/>
    <col min="2" max="2" width="12.8515625" style="0" customWidth="1"/>
    <col min="3" max="3" width="14.421875" style="0" customWidth="1"/>
    <col min="4" max="4" width="14.8515625" style="0" customWidth="1"/>
    <col min="5" max="5" width="15.140625" style="0" customWidth="1"/>
    <col min="6" max="6" width="14.421875" style="0" customWidth="1"/>
    <col min="7" max="7" width="15.57421875" style="0" customWidth="1"/>
    <col min="8" max="8" width="15.140625" style="0" customWidth="1"/>
    <col min="9" max="9" width="14.140625" style="0" customWidth="1"/>
    <col min="10" max="10" width="14.28125" style="0" customWidth="1"/>
    <col min="11" max="11" width="13.421875" style="0" customWidth="1"/>
    <col min="12" max="12" width="12.28125" style="0" customWidth="1"/>
    <col min="13" max="13" width="11.00390625" style="0" customWidth="1"/>
  </cols>
  <sheetData>
    <row r="1" spans="1:13" ht="17.1" customHeight="1">
      <c r="A1" s="211" t="s">
        <v>59</v>
      </c>
      <c r="B1" s="211"/>
      <c r="C1" s="211"/>
      <c r="D1" s="211"/>
      <c r="E1" s="211"/>
      <c r="F1" s="211"/>
      <c r="G1" s="211"/>
      <c r="H1" s="211"/>
      <c r="I1" s="211"/>
      <c r="J1" s="211"/>
      <c r="K1" s="211"/>
      <c r="L1" s="211"/>
      <c r="M1" s="211"/>
    </row>
    <row r="2" spans="1:12" s="178" customFormat="1" ht="15">
      <c r="A2" s="183" t="s">
        <v>156</v>
      </c>
      <c r="B2" s="183"/>
      <c r="C2" s="179"/>
      <c r="D2" s="179"/>
      <c r="E2" s="179"/>
      <c r="F2" s="179"/>
      <c r="G2" s="179"/>
      <c r="H2" s="179"/>
      <c r="I2" s="179"/>
      <c r="J2" s="179"/>
      <c r="K2" s="179"/>
      <c r="L2" s="179"/>
    </row>
    <row r="3" spans="1:12" s="178" customFormat="1" ht="15">
      <c r="A3" s="177" t="s">
        <v>297</v>
      </c>
      <c r="B3" s="177"/>
      <c r="C3" s="179"/>
      <c r="D3" s="179"/>
      <c r="E3" s="179"/>
      <c r="F3" s="179"/>
      <c r="G3" s="179"/>
      <c r="H3" s="179"/>
      <c r="I3" s="179"/>
      <c r="J3" s="179"/>
      <c r="K3" s="179"/>
      <c r="L3" s="179"/>
    </row>
    <row r="4" spans="1:12" ht="15">
      <c r="A4" s="2"/>
      <c r="B4" s="2"/>
      <c r="C4" s="2"/>
      <c r="D4" s="2"/>
      <c r="E4" s="2"/>
      <c r="F4" s="2"/>
      <c r="G4" s="2"/>
      <c r="H4" s="2"/>
      <c r="I4" s="2"/>
      <c r="J4" s="2"/>
      <c r="K4" s="2"/>
      <c r="L4" s="2"/>
    </row>
    <row r="5" spans="1:13" ht="27.4" customHeight="1">
      <c r="A5" s="136" t="s">
        <v>298</v>
      </c>
      <c r="B5" s="119">
        <v>41061</v>
      </c>
      <c r="C5" s="119">
        <v>41426</v>
      </c>
      <c r="D5" s="119">
        <v>41791</v>
      </c>
      <c r="E5" s="119">
        <v>42156</v>
      </c>
      <c r="F5" s="119">
        <v>42522</v>
      </c>
      <c r="G5" s="119">
        <v>42887</v>
      </c>
      <c r="H5" s="119">
        <v>43252</v>
      </c>
      <c r="I5" s="119">
        <v>43617</v>
      </c>
      <c r="J5" s="119">
        <v>43983</v>
      </c>
      <c r="K5" s="119">
        <v>44348</v>
      </c>
      <c r="L5" s="119">
        <v>44713</v>
      </c>
      <c r="M5" s="119">
        <v>45078</v>
      </c>
    </row>
    <row r="6" spans="1:13" ht="15">
      <c r="A6" s="35" t="s">
        <v>299</v>
      </c>
      <c r="B6" s="25">
        <v>503823</v>
      </c>
      <c r="C6" s="25">
        <v>527320</v>
      </c>
      <c r="D6" s="25">
        <v>543309</v>
      </c>
      <c r="E6" s="25">
        <v>558258</v>
      </c>
      <c r="F6" s="25">
        <v>566753</v>
      </c>
      <c r="G6" s="25">
        <v>572840</v>
      </c>
      <c r="H6" s="36">
        <v>573636</v>
      </c>
      <c r="I6" s="36">
        <v>583226</v>
      </c>
      <c r="J6" s="155">
        <v>588773</v>
      </c>
      <c r="K6" s="156">
        <v>594041</v>
      </c>
      <c r="L6" s="157">
        <v>606297</v>
      </c>
      <c r="M6" s="157">
        <v>652304</v>
      </c>
    </row>
    <row r="7" spans="1:13" ht="15">
      <c r="A7" s="35" t="s">
        <v>300</v>
      </c>
      <c r="B7" s="25">
        <v>183094</v>
      </c>
      <c r="C7" s="25">
        <v>190110</v>
      </c>
      <c r="D7" s="25">
        <v>194566</v>
      </c>
      <c r="E7" s="25">
        <v>197853</v>
      </c>
      <c r="F7" s="25">
        <v>200397</v>
      </c>
      <c r="G7" s="25">
        <v>201442</v>
      </c>
      <c r="H7" s="36">
        <v>201529</v>
      </c>
      <c r="I7" s="36">
        <v>204082</v>
      </c>
      <c r="J7" s="155">
        <v>205268</v>
      </c>
      <c r="K7" s="156">
        <v>206230</v>
      </c>
      <c r="L7" s="157">
        <v>211442</v>
      </c>
      <c r="M7" s="157">
        <v>211246</v>
      </c>
    </row>
    <row r="8" spans="1:13" ht="15">
      <c r="A8" s="35" t="s">
        <v>301</v>
      </c>
      <c r="B8" s="25">
        <v>1279246</v>
      </c>
      <c r="C8" s="25">
        <v>1429040</v>
      </c>
      <c r="D8" s="25">
        <v>1612216</v>
      </c>
      <c r="E8" s="25">
        <v>1774397</v>
      </c>
      <c r="F8" s="25">
        <v>1874399</v>
      </c>
      <c r="G8" s="25">
        <v>1986239</v>
      </c>
      <c r="H8" s="36">
        <v>2095672</v>
      </c>
      <c r="I8" s="36">
        <v>2176881</v>
      </c>
      <c r="J8" s="155">
        <v>2242956</v>
      </c>
      <c r="K8" s="156">
        <v>2311364</v>
      </c>
      <c r="L8" s="157">
        <v>2370590</v>
      </c>
      <c r="M8" s="157">
        <v>2419296</v>
      </c>
    </row>
    <row r="9" spans="1:13" ht="15">
      <c r="A9" s="35" t="s">
        <v>302</v>
      </c>
      <c r="B9" s="24">
        <v>281</v>
      </c>
      <c r="C9" s="24">
        <v>373</v>
      </c>
      <c r="D9" s="24">
        <v>474</v>
      </c>
      <c r="E9" s="24">
        <v>411</v>
      </c>
      <c r="F9" s="24">
        <v>519</v>
      </c>
      <c r="G9" s="24">
        <v>484</v>
      </c>
      <c r="H9" s="36">
        <v>2295</v>
      </c>
      <c r="I9" s="36">
        <v>1885</v>
      </c>
      <c r="J9" s="158">
        <v>0</v>
      </c>
      <c r="K9" s="159">
        <v>0</v>
      </c>
      <c r="L9" s="160">
        <v>0</v>
      </c>
      <c r="M9" s="160">
        <v>0</v>
      </c>
    </row>
    <row r="10" spans="1:13" ht="15">
      <c r="A10" s="29" t="s">
        <v>111</v>
      </c>
      <c r="B10" s="38">
        <v>1966444</v>
      </c>
      <c r="C10" s="38">
        <v>2146843</v>
      </c>
      <c r="D10" s="38">
        <v>2350565</v>
      </c>
      <c r="E10" s="38">
        <v>2530919</v>
      </c>
      <c r="F10" s="38">
        <v>2642068</v>
      </c>
      <c r="G10" s="38">
        <v>2761005</v>
      </c>
      <c r="H10" s="38">
        <v>2873132</v>
      </c>
      <c r="I10" s="38">
        <v>2966074</v>
      </c>
      <c r="J10" s="38">
        <v>3036997</v>
      </c>
      <c r="K10" s="38">
        <v>3111635</v>
      </c>
      <c r="L10" s="38">
        <v>3188329</v>
      </c>
      <c r="M10" s="38">
        <v>3282846</v>
      </c>
    </row>
    <row r="11" spans="1:12" ht="15">
      <c r="A11" s="4"/>
      <c r="B11" s="4"/>
      <c r="C11" s="2"/>
      <c r="D11" s="2"/>
      <c r="E11" s="2"/>
      <c r="F11" s="2"/>
      <c r="G11" s="2"/>
      <c r="H11" s="2"/>
      <c r="I11" s="2"/>
      <c r="J11" s="2"/>
      <c r="K11" s="2"/>
      <c r="L11" s="2"/>
    </row>
    <row r="12" spans="1:12" s="178" customFormat="1" ht="15">
      <c r="A12" s="177" t="s">
        <v>93</v>
      </c>
      <c r="B12" s="177" t="s">
        <v>303</v>
      </c>
      <c r="C12" s="179"/>
      <c r="D12" s="179"/>
      <c r="E12" s="179"/>
      <c r="F12" s="179"/>
      <c r="G12" s="179"/>
      <c r="H12" s="179"/>
      <c r="I12" s="179"/>
      <c r="J12" s="179"/>
      <c r="K12" s="179"/>
      <c r="L12" s="179"/>
    </row>
    <row r="13" spans="1:2" ht="15">
      <c r="A13" s="50" t="s">
        <v>93</v>
      </c>
      <c r="B13" s="50" t="s">
        <v>103</v>
      </c>
    </row>
    <row r="14" spans="1:2" ht="15">
      <c r="A14" s="50" t="s">
        <v>104</v>
      </c>
      <c r="B14" s="50" t="s">
        <v>154</v>
      </c>
    </row>
    <row r="16" ht="15">
      <c r="A16" s="55" t="s">
        <v>88</v>
      </c>
    </row>
  </sheetData>
  <mergeCells count="1">
    <mergeCell ref="A1:M1"/>
  </mergeCells>
  <hyperlinks>
    <hyperlink ref="A16"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C0849-CA1C-4607-B436-54F675444319}">
  <dimension ref="A1:N19"/>
  <sheetViews>
    <sheetView showGridLines="0" workbookViewId="0" topLeftCell="A1">
      <selection activeCell="F24" sqref="F24"/>
    </sheetView>
  </sheetViews>
  <sheetFormatPr defaultColWidth="9.140625" defaultRowHeight="15"/>
  <cols>
    <col min="1" max="1" width="22.57421875" style="0" customWidth="1"/>
    <col min="2" max="2" width="9.00390625" style="0" bestFit="1" customWidth="1"/>
    <col min="3" max="3" width="9.57421875" style="0" bestFit="1" customWidth="1"/>
    <col min="4" max="4" width="9.28125" style="0" bestFit="1" customWidth="1"/>
    <col min="5" max="5" width="9.00390625" style="0" bestFit="1" customWidth="1"/>
    <col min="6" max="7" width="9.28125" style="0" bestFit="1" customWidth="1"/>
    <col min="8" max="9" width="9.00390625" style="0" bestFit="1" customWidth="1"/>
    <col min="10" max="10" width="9.28125" style="0" bestFit="1" customWidth="1"/>
    <col min="11" max="11" width="9.00390625" style="0" bestFit="1" customWidth="1"/>
    <col min="12" max="12" width="9.57421875" style="0" bestFit="1" customWidth="1"/>
    <col min="13" max="13" width="9.00390625" style="0" bestFit="1" customWidth="1"/>
  </cols>
  <sheetData>
    <row r="1" spans="1:14" s="58" customFormat="1" ht="18">
      <c r="A1" s="213" t="s">
        <v>304</v>
      </c>
      <c r="B1" s="213"/>
      <c r="C1" s="213"/>
      <c r="D1" s="213"/>
      <c r="E1" s="213"/>
      <c r="F1" s="213"/>
      <c r="G1" s="213"/>
      <c r="H1" s="213"/>
      <c r="I1" s="213"/>
      <c r="J1" s="213"/>
      <c r="K1" s="213"/>
      <c r="L1" s="213"/>
      <c r="M1" s="213"/>
      <c r="N1" s="60"/>
    </row>
    <row r="2" spans="1:14" ht="20.25">
      <c r="A2" s="7"/>
      <c r="B2" s="8"/>
      <c r="C2" s="9"/>
      <c r="D2" s="9"/>
      <c r="E2" s="9"/>
      <c r="F2" s="9"/>
      <c r="G2" s="9"/>
      <c r="H2" s="9"/>
      <c r="I2" s="9"/>
      <c r="J2" s="9"/>
      <c r="K2" s="9"/>
      <c r="L2" s="9"/>
      <c r="M2" s="9"/>
      <c r="N2" s="10"/>
    </row>
    <row r="3" spans="1:14" ht="15">
      <c r="A3" s="161" t="s">
        <v>305</v>
      </c>
      <c r="B3" s="161">
        <v>44743</v>
      </c>
      <c r="C3" s="161">
        <v>44774</v>
      </c>
      <c r="D3" s="161">
        <v>44805</v>
      </c>
      <c r="E3" s="161">
        <v>44835</v>
      </c>
      <c r="F3" s="161">
        <v>44866</v>
      </c>
      <c r="G3" s="161">
        <v>44896</v>
      </c>
      <c r="H3" s="161">
        <v>44927</v>
      </c>
      <c r="I3" s="161">
        <v>44958</v>
      </c>
      <c r="J3" s="161">
        <v>44986</v>
      </c>
      <c r="K3" s="161">
        <v>45017</v>
      </c>
      <c r="L3" s="161">
        <v>45047</v>
      </c>
      <c r="M3" s="161">
        <v>45078</v>
      </c>
      <c r="N3" s="10"/>
    </row>
    <row r="4" spans="1:14" s="178" customFormat="1" ht="15">
      <c r="A4" s="184" t="s">
        <v>306</v>
      </c>
      <c r="B4" s="185">
        <v>0.9942264299908452</v>
      </c>
      <c r="C4" s="185">
        <v>0.9955457337230699</v>
      </c>
      <c r="D4" s="185">
        <v>0.9950933871822346</v>
      </c>
      <c r="E4" s="185">
        <v>0.9949473492420811</v>
      </c>
      <c r="F4" s="185">
        <v>0.9969290806437491</v>
      </c>
      <c r="G4" s="185">
        <v>0.9966699759405948</v>
      </c>
      <c r="H4" s="185">
        <v>0.7581973250674435</v>
      </c>
      <c r="I4" s="185">
        <v>0.9929966734460852</v>
      </c>
      <c r="J4" s="185">
        <v>0.997046778187833</v>
      </c>
      <c r="K4" s="185">
        <v>0.9949788450686244</v>
      </c>
      <c r="L4" s="185">
        <v>0.8691995627056993</v>
      </c>
      <c r="M4" s="185">
        <v>0.9956707417822227</v>
      </c>
      <c r="N4" s="186"/>
    </row>
    <row r="5" spans="1:14" s="178" customFormat="1" ht="15">
      <c r="A5" s="184" t="s">
        <v>307</v>
      </c>
      <c r="B5" s="185">
        <v>0.0031500646369323096</v>
      </c>
      <c r="C5" s="185">
        <v>0.0024203263751773132</v>
      </c>
      <c r="D5" s="185">
        <v>0.0029927695919716667</v>
      </c>
      <c r="E5" s="185">
        <v>0.0032721543559477307</v>
      </c>
      <c r="F5" s="185">
        <v>0.0014771510827535947</v>
      </c>
      <c r="G5" s="185">
        <v>0.0017162259991870248</v>
      </c>
      <c r="H5" s="185">
        <v>0.06122235952458243</v>
      </c>
      <c r="I5" s="185">
        <v>0.00523923858131865</v>
      </c>
      <c r="J5" s="185">
        <v>0.0011850154138004308</v>
      </c>
      <c r="K5" s="185">
        <v>0.003370834887621518</v>
      </c>
      <c r="L5" s="185">
        <v>0.07304820462847386</v>
      </c>
      <c r="M5" s="185">
        <v>0.0023455425728252195</v>
      </c>
      <c r="N5" s="186"/>
    </row>
    <row r="6" spans="1:14" s="178" customFormat="1" ht="15">
      <c r="A6" s="184" t="s">
        <v>308</v>
      </c>
      <c r="B6" s="185">
        <v>0.0004850740866940829</v>
      </c>
      <c r="C6" s="185">
        <v>0.0002476788110212554</v>
      </c>
      <c r="D6" s="185">
        <v>0.00023520194438945277</v>
      </c>
      <c r="E6" s="185">
        <v>0.0002264731825101402</v>
      </c>
      <c r="F6" s="185">
        <v>0.00021213222316235835</v>
      </c>
      <c r="G6" s="185">
        <v>0.00023089687937039307</v>
      </c>
      <c r="H6" s="185">
        <v>0.050704718337981965</v>
      </c>
      <c r="I6" s="185">
        <v>0.0002462639144351314</v>
      </c>
      <c r="J6" s="185">
        <v>0.00024169727747456625</v>
      </c>
      <c r="K6" s="185">
        <v>0.00022373267105635114</v>
      </c>
      <c r="L6" s="185">
        <v>0.05568093302845678</v>
      </c>
      <c r="M6" s="185">
        <v>0.000288175566141261</v>
      </c>
      <c r="N6" s="186"/>
    </row>
    <row r="7" spans="1:14" s="178" customFormat="1" ht="15">
      <c r="A7" s="184" t="s">
        <v>309</v>
      </c>
      <c r="B7" s="185">
        <v>0.0003688291607959018</v>
      </c>
      <c r="C7" s="185">
        <v>0.00025878295224485273</v>
      </c>
      <c r="D7" s="185">
        <v>0.0002420077878866795</v>
      </c>
      <c r="E7" s="185">
        <v>0.00026074215091627986</v>
      </c>
      <c r="F7" s="185">
        <v>0.00021065136994656526</v>
      </c>
      <c r="G7" s="185">
        <v>0.00021700834527292582</v>
      </c>
      <c r="H7" s="185">
        <v>0.0914607418030846</v>
      </c>
      <c r="I7" s="185">
        <v>0.00023305997689520517</v>
      </c>
      <c r="J7" s="185">
        <v>0.00023238055514048363</v>
      </c>
      <c r="K7" s="185">
        <v>0.0002479085236633882</v>
      </c>
      <c r="L7" s="185">
        <v>0.0002567148606510117</v>
      </c>
      <c r="M7" s="185">
        <v>0.00024862205706304867</v>
      </c>
      <c r="N7" s="186"/>
    </row>
    <row r="8" spans="1:14" s="178" customFormat="1" ht="15">
      <c r="A8" s="184" t="s">
        <v>310</v>
      </c>
      <c r="B8" s="185">
        <v>0.0009005740727576559</v>
      </c>
      <c r="C8" s="185">
        <v>0.0007227102084510795</v>
      </c>
      <c r="D8" s="185">
        <v>0.0006735783343578797</v>
      </c>
      <c r="E8" s="185">
        <v>0.0006787809953240951</v>
      </c>
      <c r="F8" s="185">
        <v>0.0006365817761390492</v>
      </c>
      <c r="G8" s="185">
        <v>0.0005932388135918155</v>
      </c>
      <c r="H8" s="185">
        <v>0.037814118750173084</v>
      </c>
      <c r="I8" s="185">
        <v>0.0006446874900446503</v>
      </c>
      <c r="J8" s="185">
        <v>0.0006785082207532856</v>
      </c>
      <c r="K8" s="185">
        <v>0.0006974945546012691</v>
      </c>
      <c r="L8" s="185">
        <v>0.0008259365607528006</v>
      </c>
      <c r="M8" s="185">
        <v>0.0007912650264365523</v>
      </c>
      <c r="N8" s="186"/>
    </row>
    <row r="9" spans="1:14" s="178" customFormat="1" ht="15">
      <c r="A9" s="184" t="s">
        <v>311</v>
      </c>
      <c r="B9" s="185">
        <v>0.00036342744490843983</v>
      </c>
      <c r="C9" s="185">
        <v>0.00035947304639103177</v>
      </c>
      <c r="D9" s="185">
        <v>0.00032307739425070365</v>
      </c>
      <c r="E9" s="185">
        <v>0.0003441796392094894</v>
      </c>
      <c r="F9" s="185">
        <v>0.00032689834738632186</v>
      </c>
      <c r="G9" s="185">
        <v>0.0004288084902593014</v>
      </c>
      <c r="H9" s="185">
        <v>0.0003454316904735413</v>
      </c>
      <c r="I9" s="185">
        <v>0.00034812286117170483</v>
      </c>
      <c r="J9" s="185">
        <v>0.00023865142594227</v>
      </c>
      <c r="K9" s="185">
        <v>0.00030495505306069476</v>
      </c>
      <c r="L9" s="185">
        <v>0.00042462898334098153</v>
      </c>
      <c r="M9" s="185">
        <v>0.00034760325219473264</v>
      </c>
      <c r="N9" s="186"/>
    </row>
    <row r="10" spans="1:14" s="178" customFormat="1" ht="15">
      <c r="A10" s="184" t="s">
        <v>312</v>
      </c>
      <c r="B10" s="185">
        <v>0.00015859437845588278</v>
      </c>
      <c r="C10" s="185">
        <v>0.00018312422729763032</v>
      </c>
      <c r="D10" s="185">
        <v>0.000144924432117416</v>
      </c>
      <c r="E10" s="185">
        <v>0.00012494338170437245</v>
      </c>
      <c r="F10" s="185">
        <v>8.27426734324382E-05</v>
      </c>
      <c r="G10" s="185">
        <v>8.134712828516533E-05</v>
      </c>
      <c r="H10" s="185">
        <v>0.0001977875001904954</v>
      </c>
      <c r="I10" s="185">
        <v>0.00015635138737753873</v>
      </c>
      <c r="J10" s="185">
        <v>0.00011251733895776695</v>
      </c>
      <c r="K10" s="185">
        <v>8.270686418196868E-05</v>
      </c>
      <c r="L10" s="185">
        <v>0.0003718867268550295</v>
      </c>
      <c r="M10" s="185">
        <v>0.00022251284417398244</v>
      </c>
      <c r="N10" s="186"/>
    </row>
    <row r="11" spans="1:14" s="178" customFormat="1" ht="15">
      <c r="A11" s="184" t="s">
        <v>313</v>
      </c>
      <c r="B11" s="185">
        <v>0.00011235569045920852</v>
      </c>
      <c r="C11" s="185">
        <v>0.00012760352117964374</v>
      </c>
      <c r="D11" s="185">
        <v>0.00012310569855277743</v>
      </c>
      <c r="E11" s="185">
        <v>9.237721918176772E-05</v>
      </c>
      <c r="F11" s="185">
        <v>4.4425596473792324E-05</v>
      </c>
      <c r="G11" s="185">
        <v>5.059394564077356E-05</v>
      </c>
      <c r="H11" s="185">
        <v>4.162222456369995E-05</v>
      </c>
      <c r="I11" s="185">
        <v>5.1977404919074535E-05</v>
      </c>
      <c r="J11" s="185">
        <v>7.955047531409E-05</v>
      </c>
      <c r="K11" s="185">
        <v>3.562757226300189E-05</v>
      </c>
      <c r="L11" s="185">
        <v>0.00017831905764298085</v>
      </c>
      <c r="M11" s="185">
        <v>6.975446428571428E-05</v>
      </c>
      <c r="N11" s="186"/>
    </row>
    <row r="12" spans="1:14" s="178" customFormat="1" ht="15">
      <c r="A12" s="184" t="s">
        <v>314</v>
      </c>
      <c r="B12" s="185">
        <v>7.173478698549466E-05</v>
      </c>
      <c r="C12" s="185">
        <v>6.286073167256786E-05</v>
      </c>
      <c r="D12" s="185">
        <v>9.568215269630505E-05</v>
      </c>
      <c r="E12" s="185">
        <v>2.767059560744194E-05</v>
      </c>
      <c r="F12" s="185">
        <v>2.1657478280973758E-05</v>
      </c>
      <c r="G12" s="185">
        <v>8.43232427346226E-06</v>
      </c>
      <c r="H12" s="185">
        <v>1.0651356679686995E-05</v>
      </c>
      <c r="I12" s="185">
        <v>1.7605250053234922E-05</v>
      </c>
      <c r="J12" s="185">
        <v>3.135435400893187E-05</v>
      </c>
      <c r="K12" s="185">
        <v>1.0179306360857683E-05</v>
      </c>
      <c r="L12" s="185">
        <v>1.184009839480557E-05</v>
      </c>
      <c r="M12" s="185">
        <v>7.209260275339186E-06</v>
      </c>
      <c r="N12" s="186"/>
    </row>
    <row r="13" spans="1:14" s="178" customFormat="1" ht="15">
      <c r="A13" s="184" t="s">
        <v>315</v>
      </c>
      <c r="B13" s="185">
        <v>0.00016291575116585233</v>
      </c>
      <c r="C13" s="185">
        <v>7.170640349475555E-05</v>
      </c>
      <c r="D13" s="185">
        <v>7.626548154245235E-05</v>
      </c>
      <c r="E13" s="185">
        <v>2.532923751758147E-05</v>
      </c>
      <c r="F13" s="185">
        <v>5.867880867580069E-05</v>
      </c>
      <c r="G13" s="185">
        <v>3.472133524366813E-06</v>
      </c>
      <c r="H13" s="185">
        <v>5.243744826922828E-06</v>
      </c>
      <c r="I13" s="185">
        <v>6.601968769963096E-05</v>
      </c>
      <c r="J13" s="185">
        <v>0.0001535467507751692</v>
      </c>
      <c r="K13" s="185">
        <v>4.771549856652039E-05</v>
      </c>
      <c r="L13" s="185">
        <v>1.973349732467595E-06</v>
      </c>
      <c r="M13" s="185">
        <v>8.573174381484437E-06</v>
      </c>
      <c r="N13" s="186"/>
    </row>
    <row r="14" spans="1:14" ht="15">
      <c r="A14" s="10"/>
      <c r="B14" s="10"/>
      <c r="C14" s="10"/>
      <c r="D14" s="10"/>
      <c r="E14" s="10"/>
      <c r="F14" s="10"/>
      <c r="G14" s="10"/>
      <c r="H14" s="10"/>
      <c r="I14" s="10"/>
      <c r="J14" s="10"/>
      <c r="K14" s="10"/>
      <c r="L14" s="10"/>
      <c r="M14" s="10"/>
      <c r="N14" s="10"/>
    </row>
    <row r="15" spans="1:2" ht="15">
      <c r="A15" s="50" t="s">
        <v>93</v>
      </c>
      <c r="B15" s="50" t="s">
        <v>103</v>
      </c>
    </row>
    <row r="16" spans="1:14" s="56" customFormat="1" ht="12">
      <c r="A16" s="52" t="s">
        <v>104</v>
      </c>
      <c r="B16" s="52" t="s">
        <v>154</v>
      </c>
      <c r="C16" s="57"/>
      <c r="D16" s="57"/>
      <c r="E16" s="57"/>
      <c r="F16" s="57"/>
      <c r="G16" s="57"/>
      <c r="H16" s="57"/>
      <c r="I16" s="57"/>
      <c r="J16" s="57"/>
      <c r="K16" s="57"/>
      <c r="L16" s="57"/>
      <c r="M16" s="57"/>
      <c r="N16" s="57"/>
    </row>
    <row r="19" ht="15">
      <c r="A19" s="55" t="s">
        <v>88</v>
      </c>
    </row>
  </sheetData>
  <mergeCells count="1">
    <mergeCell ref="A1:M1"/>
  </mergeCells>
  <hyperlinks>
    <hyperlink ref="A19"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3E801-FCE8-4A73-8004-A73DA6719528}">
  <dimension ref="A1:M20"/>
  <sheetViews>
    <sheetView showGridLines="0" workbookViewId="0" topLeftCell="A1">
      <selection activeCell="H21" sqref="H21"/>
    </sheetView>
  </sheetViews>
  <sheetFormatPr defaultColWidth="9.140625" defaultRowHeight="15"/>
  <cols>
    <col min="1" max="1" width="20.7109375" style="0" customWidth="1"/>
  </cols>
  <sheetData>
    <row r="1" spans="1:13" s="58" customFormat="1" ht="18">
      <c r="A1" s="213" t="s">
        <v>316</v>
      </c>
      <c r="B1" s="213"/>
      <c r="C1" s="213"/>
      <c r="D1" s="213"/>
      <c r="E1" s="213"/>
      <c r="F1" s="213"/>
      <c r="G1" s="213"/>
      <c r="H1" s="213"/>
      <c r="I1" s="213"/>
      <c r="J1" s="213"/>
      <c r="K1" s="213"/>
      <c r="L1" s="213"/>
      <c r="M1" s="213"/>
    </row>
    <row r="2" spans="1:13" ht="20.25">
      <c r="A2" s="7"/>
      <c r="B2" s="8"/>
      <c r="C2" s="9"/>
      <c r="D2" s="9"/>
      <c r="E2" s="9"/>
      <c r="F2" s="9"/>
      <c r="G2" s="9"/>
      <c r="H2" s="9"/>
      <c r="I2" s="9"/>
      <c r="J2" s="9"/>
      <c r="K2" s="9"/>
      <c r="L2" s="9"/>
      <c r="M2" s="9"/>
    </row>
    <row r="3" spans="1:13" ht="15">
      <c r="A3" s="161" t="s">
        <v>305</v>
      </c>
      <c r="B3" s="161">
        <v>44743</v>
      </c>
      <c r="C3" s="161">
        <v>44774</v>
      </c>
      <c r="D3" s="161">
        <v>44805</v>
      </c>
      <c r="E3" s="161">
        <v>44835</v>
      </c>
      <c r="F3" s="161">
        <v>44866</v>
      </c>
      <c r="G3" s="161">
        <v>44896</v>
      </c>
      <c r="H3" s="161">
        <v>44927</v>
      </c>
      <c r="I3" s="161">
        <v>44958</v>
      </c>
      <c r="J3" s="161">
        <v>44986</v>
      </c>
      <c r="K3" s="161">
        <v>45017</v>
      </c>
      <c r="L3" s="161">
        <v>45047</v>
      </c>
      <c r="M3" s="161">
        <v>45078</v>
      </c>
    </row>
    <row r="4" spans="1:13" s="178" customFormat="1" ht="15">
      <c r="A4" s="184" t="s">
        <v>306</v>
      </c>
      <c r="B4" s="185">
        <v>0.994257442560058</v>
      </c>
      <c r="C4" s="185">
        <v>0.9955576897972884</v>
      </c>
      <c r="D4" s="185">
        <v>0.9951168955767506</v>
      </c>
      <c r="E4" s="185">
        <v>0.9949917736800048</v>
      </c>
      <c r="F4" s="185">
        <v>0.9969623970408161</v>
      </c>
      <c r="G4" s="185">
        <v>0.9966902563196334</v>
      </c>
      <c r="H4" s="185">
        <v>0.7585099466531994</v>
      </c>
      <c r="I4" s="185">
        <v>0.993055501124758</v>
      </c>
      <c r="J4" s="185">
        <v>0.9970712243963465</v>
      </c>
      <c r="K4" s="185">
        <v>0.9950086746295799</v>
      </c>
      <c r="L4" s="185">
        <v>0.8688910844596806</v>
      </c>
      <c r="M4" s="185">
        <v>0.9957009546003868</v>
      </c>
    </row>
    <row r="5" spans="1:13" s="178" customFormat="1" ht="15">
      <c r="A5" s="184" t="s">
        <v>307</v>
      </c>
      <c r="B5" s="185">
        <v>0.0031493709878565312</v>
      </c>
      <c r="C5" s="185">
        <v>0.002417992279432333</v>
      </c>
      <c r="D5" s="185">
        <v>0.00298102329955838</v>
      </c>
      <c r="E5" s="185">
        <v>0.003243424753404047</v>
      </c>
      <c r="F5" s="185">
        <v>0.0014613972427771642</v>
      </c>
      <c r="G5" s="185">
        <v>0.0017019795489082972</v>
      </c>
      <c r="H5" s="185">
        <v>0.061159678564725324</v>
      </c>
      <c r="I5" s="185">
        <v>0.005204661403082493</v>
      </c>
      <c r="J5" s="185">
        <v>0.001174894275377875</v>
      </c>
      <c r="K5" s="185">
        <v>0.0033604157985609893</v>
      </c>
      <c r="L5" s="185">
        <v>0.07251222396092143</v>
      </c>
      <c r="M5" s="185">
        <v>0.0023309808917050994</v>
      </c>
    </row>
    <row r="6" spans="1:13" s="178" customFormat="1" ht="15">
      <c r="A6" s="184" t="s">
        <v>308</v>
      </c>
      <c r="B6" s="185">
        <v>0.00048338885600312126</v>
      </c>
      <c r="C6" s="185">
        <v>0.00024448464278388005</v>
      </c>
      <c r="D6" s="185">
        <v>0.00023453552317175523</v>
      </c>
      <c r="E6" s="185">
        <v>0.00022504883559732461</v>
      </c>
      <c r="F6" s="185">
        <v>0.00020978473866061634</v>
      </c>
      <c r="G6" s="185">
        <v>0.00022748385767711645</v>
      </c>
      <c r="H6" s="185">
        <v>0.05041050140574721</v>
      </c>
      <c r="I6" s="185">
        <v>0.00024277281621004612</v>
      </c>
      <c r="J6" s="185">
        <v>0.0002395261506508449</v>
      </c>
      <c r="K6" s="185">
        <v>0.00022116501223703303</v>
      </c>
      <c r="L6" s="185">
        <v>0.0565471197774418</v>
      </c>
      <c r="M6" s="185">
        <v>0.0002868457373516263</v>
      </c>
    </row>
    <row r="7" spans="1:13" s="178" customFormat="1" ht="15">
      <c r="A7" s="184" t="s">
        <v>309</v>
      </c>
      <c r="B7" s="185">
        <v>0.00036525551602877856</v>
      </c>
      <c r="C7" s="185">
        <v>0.00025697928127855585</v>
      </c>
      <c r="D7" s="185">
        <v>0.00023985244938975472</v>
      </c>
      <c r="E7" s="185">
        <v>0.0002566603464579721</v>
      </c>
      <c r="F7" s="185">
        <v>0.00020851111058548682</v>
      </c>
      <c r="G7" s="185">
        <v>0.00021796468337517702</v>
      </c>
      <c r="H7" s="185">
        <v>0.0917686228450208</v>
      </c>
      <c r="I7" s="185">
        <v>0.00023163455616302618</v>
      </c>
      <c r="J7" s="185">
        <v>0.00023053731056019508</v>
      </c>
      <c r="K7" s="185">
        <v>0.0002453451643760489</v>
      </c>
      <c r="L7" s="185">
        <v>0.000255071936107126</v>
      </c>
      <c r="M7" s="185">
        <v>0.000247564924955445</v>
      </c>
    </row>
    <row r="8" spans="1:13" s="178" customFormat="1" ht="15">
      <c r="A8" s="184" t="s">
        <v>310</v>
      </c>
      <c r="B8" s="185">
        <v>0.0008937691793734505</v>
      </c>
      <c r="C8" s="185">
        <v>0.0007190944184398486</v>
      </c>
      <c r="D8" s="185">
        <v>0.0006691450106948986</v>
      </c>
      <c r="E8" s="185">
        <v>0.0006717969427272695</v>
      </c>
      <c r="F8" s="185">
        <v>0.0006300820034533516</v>
      </c>
      <c r="G8" s="185">
        <v>0.0005904328881126016</v>
      </c>
      <c r="H8" s="185">
        <v>0.03755270342700467</v>
      </c>
      <c r="I8" s="185">
        <v>0.0006394186323289236</v>
      </c>
      <c r="J8" s="185">
        <v>0.000672224237367419</v>
      </c>
      <c r="K8" s="185">
        <v>0.0006901765838989787</v>
      </c>
      <c r="L8" s="185">
        <v>0.0008177825005481577</v>
      </c>
      <c r="M8" s="185">
        <v>0.0007840833381715797</v>
      </c>
    </row>
    <row r="9" spans="1:13" s="178" customFormat="1" ht="15">
      <c r="A9" s="184" t="s">
        <v>311</v>
      </c>
      <c r="B9" s="185">
        <v>0.00036057275300276857</v>
      </c>
      <c r="C9" s="185">
        <v>0.00035898774779478953</v>
      </c>
      <c r="D9" s="185">
        <v>0.00032039403543278404</v>
      </c>
      <c r="E9" s="185">
        <v>0.0003420742301079334</v>
      </c>
      <c r="F9" s="185">
        <v>0.00032550294662952523</v>
      </c>
      <c r="G9" s="185">
        <v>0.00042543386687898495</v>
      </c>
      <c r="H9" s="185">
        <v>0.0003450675655193009</v>
      </c>
      <c r="I9" s="185">
        <v>0.00034446100515783944</v>
      </c>
      <c r="J9" s="185">
        <v>0.00023670612238711161</v>
      </c>
      <c r="K9" s="185">
        <v>0.0002997505066888346</v>
      </c>
      <c r="L9" s="185">
        <v>0.0004208863344063642</v>
      </c>
      <c r="M9" s="185">
        <v>0.000343563398177332</v>
      </c>
    </row>
    <row r="10" spans="1:13" s="178" customFormat="1" ht="15">
      <c r="A10" s="184" t="s">
        <v>312</v>
      </c>
      <c r="B10" s="185">
        <v>0.00014516565380630944</v>
      </c>
      <c r="C10" s="185">
        <v>0.0001827573988773474</v>
      </c>
      <c r="D10" s="185">
        <v>0.00014276931511294924</v>
      </c>
      <c r="E10" s="185">
        <v>0.00012477126141023764</v>
      </c>
      <c r="F10" s="185">
        <v>8.114830307253676E-05</v>
      </c>
      <c r="G10" s="185">
        <v>7.859420833908959E-05</v>
      </c>
      <c r="H10" s="185">
        <v>0.00019591452902147224</v>
      </c>
      <c r="I10" s="185">
        <v>0.00015304794360905202</v>
      </c>
      <c r="J10" s="185">
        <v>0.0001126248787828476</v>
      </c>
      <c r="K10" s="185">
        <v>8.087843991325996E-05</v>
      </c>
      <c r="L10" s="185">
        <v>0.0003662028626268282</v>
      </c>
      <c r="M10" s="185">
        <v>0.0002195893219806037</v>
      </c>
    </row>
    <row r="11" spans="1:13" s="178" customFormat="1" ht="15">
      <c r="A11" s="184" t="s">
        <v>313</v>
      </c>
      <c r="B11" s="185">
        <v>0.00010940637251677866</v>
      </c>
      <c r="C11" s="185">
        <v>0.00012830315349756635</v>
      </c>
      <c r="D11" s="185">
        <v>0.00012228930301398823</v>
      </c>
      <c r="E11" s="185">
        <v>9.127562076319399E-05</v>
      </c>
      <c r="F11" s="185">
        <v>4.512282323315945E-05</v>
      </c>
      <c r="G11" s="185">
        <v>5.028076682562874E-05</v>
      </c>
      <c r="H11" s="185">
        <v>4.208534327127922E-05</v>
      </c>
      <c r="I11" s="185">
        <v>5.1772282811148325E-05</v>
      </c>
      <c r="J11" s="185">
        <v>7.93132949174983E-05</v>
      </c>
      <c r="K11" s="185">
        <v>3.522798027149725E-05</v>
      </c>
      <c r="L11" s="185">
        <v>0.00017622189776695632</v>
      </c>
      <c r="M11" s="185">
        <v>6.974739371809751E-05</v>
      </c>
    </row>
    <row r="12" spans="1:13" s="178" customFormat="1" ht="15">
      <c r="A12" s="184" t="s">
        <v>314</v>
      </c>
      <c r="B12" s="185">
        <v>7.279567976797335E-05</v>
      </c>
      <c r="C12" s="185">
        <v>6.359211532364843E-05</v>
      </c>
      <c r="D12" s="185">
        <v>9.432620957117612E-05</v>
      </c>
      <c r="E12" s="185">
        <v>2.7215208025722976E-05</v>
      </c>
      <c r="F12" s="185">
        <v>2.0014155466320724E-05</v>
      </c>
      <c r="G12" s="185">
        <v>8.542848732509738E-06</v>
      </c>
      <c r="H12" s="185">
        <v>1.0319777660390307E-05</v>
      </c>
      <c r="I12" s="185">
        <v>1.7532446370309195E-05</v>
      </c>
      <c r="J12" s="185">
        <v>3.066780736809935E-05</v>
      </c>
      <c r="K12" s="185">
        <v>9.588681020644222E-06</v>
      </c>
      <c r="L12" s="185">
        <v>1.1642287540159277E-05</v>
      </c>
      <c r="M12" s="185">
        <v>8.239389917247783E-06</v>
      </c>
    </row>
    <row r="13" spans="1:13" s="178" customFormat="1" ht="15">
      <c r="A13" s="184" t="s">
        <v>315</v>
      </c>
      <c r="B13" s="185">
        <v>0.00016283244158625618</v>
      </c>
      <c r="C13" s="185">
        <v>7.01191652835537E-05</v>
      </c>
      <c r="D13" s="185">
        <v>7.876927730369614E-05</v>
      </c>
      <c r="E13" s="185">
        <v>2.595912150145884E-05</v>
      </c>
      <c r="F13" s="185">
        <v>5.603963530569803E-05</v>
      </c>
      <c r="G13" s="185">
        <v>9.03101151722458E-06</v>
      </c>
      <c r="H13" s="185">
        <v>5.159888830195154E-06</v>
      </c>
      <c r="I13" s="185">
        <v>5.919778950916163E-05</v>
      </c>
      <c r="J13" s="185">
        <v>0.00015228152624159675</v>
      </c>
      <c r="K13" s="185">
        <v>4.8777203452842346E-05</v>
      </c>
      <c r="L13" s="185">
        <v>1.7639829606301936E-06</v>
      </c>
      <c r="M13" s="185">
        <v>8.431003636253546E-06</v>
      </c>
    </row>
    <row r="14" spans="1:13" ht="15">
      <c r="A14" s="10"/>
      <c r="B14" s="10"/>
      <c r="C14" s="10"/>
      <c r="D14" s="10"/>
      <c r="E14" s="10"/>
      <c r="F14" s="10"/>
      <c r="G14" s="10"/>
      <c r="H14" s="10"/>
      <c r="I14" s="10"/>
      <c r="J14" s="10"/>
      <c r="K14" s="10"/>
      <c r="L14" s="10"/>
      <c r="M14" s="10"/>
    </row>
    <row r="15" spans="1:2" ht="15">
      <c r="A15" s="50" t="s">
        <v>93</v>
      </c>
      <c r="B15" s="50" t="s">
        <v>103</v>
      </c>
    </row>
    <row r="16" spans="1:13" s="56" customFormat="1" ht="12">
      <c r="A16" s="52" t="s">
        <v>104</v>
      </c>
      <c r="B16" s="52" t="s">
        <v>154</v>
      </c>
      <c r="C16" s="57"/>
      <c r="D16" s="57"/>
      <c r="E16" s="57"/>
      <c r="F16" s="57"/>
      <c r="G16" s="57"/>
      <c r="H16" s="57"/>
      <c r="I16" s="57"/>
      <c r="J16" s="57"/>
      <c r="K16" s="57"/>
      <c r="L16" s="57"/>
      <c r="M16" s="57"/>
    </row>
    <row r="19" ht="15">
      <c r="A19" s="55" t="s">
        <v>88</v>
      </c>
    </row>
    <row r="20" ht="15">
      <c r="A20" s="18"/>
    </row>
  </sheetData>
  <mergeCells count="1">
    <mergeCell ref="A1:M1"/>
  </mergeCells>
  <hyperlinks>
    <hyperlink ref="A19"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8A341-7A05-44AE-A5E1-DAD3D0A9F93E}">
  <dimension ref="A1:C22"/>
  <sheetViews>
    <sheetView showGridLines="0" workbookViewId="0" topLeftCell="A1">
      <selection activeCell="A22" sqref="A22"/>
    </sheetView>
  </sheetViews>
  <sheetFormatPr defaultColWidth="9.140625" defaultRowHeight="15"/>
  <cols>
    <col min="2" max="2" width="12.00390625" style="0" customWidth="1"/>
    <col min="3" max="3" width="12.28125" style="0" customWidth="1"/>
  </cols>
  <sheetData>
    <row r="1" s="58" customFormat="1" ht="18">
      <c r="A1" s="53" t="s">
        <v>317</v>
      </c>
    </row>
    <row r="3" spans="1:3" ht="15">
      <c r="A3" s="162" t="s">
        <v>318</v>
      </c>
      <c r="B3" s="119" t="s">
        <v>319</v>
      </c>
      <c r="C3" s="119" t="s">
        <v>320</v>
      </c>
    </row>
    <row r="4" spans="1:3" ht="15">
      <c r="A4" s="20" t="s">
        <v>321</v>
      </c>
      <c r="B4" s="21">
        <v>15437</v>
      </c>
      <c r="C4" s="21">
        <v>18481</v>
      </c>
    </row>
    <row r="5" spans="1:3" ht="15">
      <c r="A5" s="20" t="s">
        <v>322</v>
      </c>
      <c r="B5" s="21">
        <v>12910</v>
      </c>
      <c r="C5" s="21">
        <v>17584</v>
      </c>
    </row>
    <row r="6" spans="1:3" ht="15">
      <c r="A6" s="20" t="s">
        <v>323</v>
      </c>
      <c r="B6" s="21">
        <v>11480</v>
      </c>
      <c r="C6" s="21">
        <v>8889</v>
      </c>
    </row>
    <row r="7" spans="1:3" ht="15">
      <c r="A7" s="20" t="s">
        <v>324</v>
      </c>
      <c r="B7" s="21">
        <v>8600</v>
      </c>
      <c r="C7" s="21">
        <v>8079</v>
      </c>
    </row>
    <row r="8" spans="1:3" ht="15">
      <c r="A8" s="20" t="s">
        <v>325</v>
      </c>
      <c r="B8" s="21">
        <v>10910</v>
      </c>
      <c r="C8" s="21">
        <v>8401</v>
      </c>
    </row>
    <row r="9" spans="1:3" ht="15">
      <c r="A9" s="20" t="s">
        <v>326</v>
      </c>
      <c r="B9" s="21">
        <v>211568</v>
      </c>
      <c r="C9" s="21">
        <v>7183</v>
      </c>
    </row>
    <row r="10" spans="1:3" ht="15">
      <c r="A10" s="20" t="s">
        <v>327</v>
      </c>
      <c r="B10" s="21">
        <v>27730</v>
      </c>
      <c r="C10" s="21">
        <v>5818</v>
      </c>
    </row>
    <row r="11" spans="1:3" ht="15">
      <c r="A11" s="20" t="s">
        <v>328</v>
      </c>
      <c r="B11" s="21">
        <v>10690</v>
      </c>
      <c r="C11" s="21">
        <v>7267</v>
      </c>
    </row>
    <row r="12" spans="1:3" ht="15">
      <c r="A12" s="20" t="s">
        <v>329</v>
      </c>
      <c r="B12" s="21">
        <v>8164</v>
      </c>
      <c r="C12" s="21">
        <v>9612</v>
      </c>
    </row>
    <row r="13" spans="1:3" ht="15">
      <c r="A13" s="20" t="s">
        <v>330</v>
      </c>
      <c r="B13" s="21">
        <v>7507</v>
      </c>
      <c r="C13" s="21">
        <v>7764</v>
      </c>
    </row>
    <row r="14" spans="1:3" ht="15">
      <c r="A14" s="20" t="s">
        <v>331</v>
      </c>
      <c r="B14" s="21">
        <v>9664</v>
      </c>
      <c r="C14" s="21">
        <v>11141</v>
      </c>
    </row>
    <row r="15" spans="1:3" ht="15">
      <c r="A15" s="20" t="s">
        <v>332</v>
      </c>
      <c r="B15" s="21">
        <v>9438</v>
      </c>
      <c r="C15" s="21">
        <v>11211</v>
      </c>
    </row>
    <row r="16" ht="15">
      <c r="A16" s="4"/>
    </row>
    <row r="17" spans="1:2" ht="15">
      <c r="A17" s="50" t="s">
        <v>93</v>
      </c>
      <c r="B17" s="50" t="s">
        <v>103</v>
      </c>
    </row>
    <row r="18" spans="1:2" ht="15">
      <c r="A18" s="50" t="s">
        <v>93</v>
      </c>
      <c r="B18" s="151" t="s">
        <v>333</v>
      </c>
    </row>
    <row r="19" spans="1:2" ht="15">
      <c r="A19" s="50" t="s">
        <v>104</v>
      </c>
      <c r="B19" s="50" t="s">
        <v>154</v>
      </c>
    </row>
    <row r="22" ht="15">
      <c r="A22" s="55" t="s">
        <v>88</v>
      </c>
    </row>
  </sheetData>
  <hyperlinks>
    <hyperlink ref="A22"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D67A-E5EA-45AD-BCEC-DAF126212B71}">
  <dimension ref="A1:D84"/>
  <sheetViews>
    <sheetView showGridLines="0" workbookViewId="0" topLeftCell="A57">
      <selection activeCell="H12" sqref="H12"/>
    </sheetView>
  </sheetViews>
  <sheetFormatPr defaultColWidth="9.140625" defaultRowHeight="15"/>
  <cols>
    <col min="2" max="2" width="29.28125" style="0" customWidth="1"/>
    <col min="3" max="3" width="16.00390625" style="0" bestFit="1" customWidth="1"/>
    <col min="4" max="4" width="16.00390625" style="0" customWidth="1"/>
  </cols>
  <sheetData>
    <row r="1" s="58" customFormat="1" ht="18">
      <c r="A1" s="54" t="s">
        <v>7</v>
      </c>
    </row>
    <row r="3" spans="1:4" ht="24" customHeight="1">
      <c r="A3" s="123" t="s">
        <v>89</v>
      </c>
      <c r="B3" s="123" t="s">
        <v>90</v>
      </c>
      <c r="C3" s="123" t="s">
        <v>91</v>
      </c>
      <c r="D3" s="119" t="s">
        <v>92</v>
      </c>
    </row>
    <row r="4" spans="1:4" s="178" customFormat="1" ht="14.65" customHeight="1">
      <c r="A4" s="124">
        <v>0</v>
      </c>
      <c r="B4" s="125">
        <v>0.01295983876629038</v>
      </c>
      <c r="C4" s="126">
        <v>0.00015361806912085924</v>
      </c>
      <c r="D4" s="24">
        <v>507</v>
      </c>
    </row>
    <row r="5" spans="1:4" ht="14.65" customHeight="1">
      <c r="A5" s="124">
        <v>1</v>
      </c>
      <c r="B5" s="125">
        <v>0.013636929765962024</v>
      </c>
      <c r="C5" s="126">
        <v>0.00033905053125491417</v>
      </c>
      <c r="D5" s="25">
        <v>1119</v>
      </c>
    </row>
    <row r="6" spans="1:4" ht="14.65" customHeight="1">
      <c r="A6" s="124">
        <v>2</v>
      </c>
      <c r="B6" s="125">
        <v>0.013924523601942957</v>
      </c>
      <c r="C6" s="126">
        <v>0.0004847907506772678</v>
      </c>
      <c r="D6" s="25">
        <v>1600</v>
      </c>
    </row>
    <row r="7" spans="1:4" ht="14.65" customHeight="1">
      <c r="A7" s="124">
        <v>3</v>
      </c>
      <c r="B7" s="125">
        <v>0.013770536351181513</v>
      </c>
      <c r="C7" s="126">
        <v>0.0005487225309228326</v>
      </c>
      <c r="D7" s="25">
        <v>1811</v>
      </c>
    </row>
    <row r="8" spans="1:4" ht="14.65" customHeight="1">
      <c r="A8" s="124">
        <v>4</v>
      </c>
      <c r="B8" s="125">
        <v>0.014067188260736647</v>
      </c>
      <c r="C8" s="126">
        <v>0.0006777980682906551</v>
      </c>
      <c r="D8" s="25">
        <v>2237</v>
      </c>
    </row>
    <row r="9" spans="1:4" ht="14.65" customHeight="1">
      <c r="A9" s="124">
        <v>5</v>
      </c>
      <c r="B9" s="125">
        <v>0.014230233585072295</v>
      </c>
      <c r="C9" s="126">
        <v>0.0008226293050554889</v>
      </c>
      <c r="D9" s="25">
        <v>2715</v>
      </c>
    </row>
    <row r="10" spans="1:4" ht="14.65" customHeight="1">
      <c r="A10" s="124">
        <v>6</v>
      </c>
      <c r="B10" s="125">
        <v>0.014610672675188804</v>
      </c>
      <c r="C10" s="126">
        <v>0.0010241204608057283</v>
      </c>
      <c r="D10" s="25">
        <v>3380</v>
      </c>
    </row>
    <row r="11" spans="1:4" ht="14.65" customHeight="1">
      <c r="A11" s="124">
        <v>7</v>
      </c>
      <c r="B11" s="125">
        <v>0.014653698524666267</v>
      </c>
      <c r="C11" s="126">
        <v>0.001204099026994664</v>
      </c>
      <c r="D11" s="25">
        <v>3974</v>
      </c>
    </row>
    <row r="12" spans="1:4" ht="14.65" customHeight="1">
      <c r="A12" s="124">
        <v>8</v>
      </c>
      <c r="B12" s="125">
        <v>0.014823537404182565</v>
      </c>
      <c r="C12" s="126">
        <v>0.0021673176497465606</v>
      </c>
      <c r="D12" s="25">
        <v>7153</v>
      </c>
    </row>
    <row r="13" spans="1:4" ht="14.65" customHeight="1">
      <c r="A13" s="124">
        <v>9</v>
      </c>
      <c r="B13" s="125">
        <v>0.014886943919201983</v>
      </c>
      <c r="C13" s="126">
        <v>0.003388384353014929</v>
      </c>
      <c r="D13" s="25">
        <v>11183</v>
      </c>
    </row>
    <row r="14" spans="1:4" ht="14.65" customHeight="1">
      <c r="A14" s="124">
        <v>10</v>
      </c>
      <c r="B14" s="125">
        <v>0.015317202413976607</v>
      </c>
      <c r="C14" s="126">
        <v>0.0038322708841038024</v>
      </c>
      <c r="D14" s="25">
        <v>12648</v>
      </c>
    </row>
    <row r="15" spans="1:4" ht="14.65" customHeight="1">
      <c r="A15" s="124">
        <v>11</v>
      </c>
      <c r="B15" s="125">
        <v>0.015448544480802545</v>
      </c>
      <c r="C15" s="126">
        <v>0.004473709646093662</v>
      </c>
      <c r="D15" s="25">
        <v>14765</v>
      </c>
    </row>
    <row r="16" spans="1:4" ht="14.65" customHeight="1">
      <c r="A16" s="124">
        <v>12</v>
      </c>
      <c r="B16" s="125">
        <v>0.015598002694776888</v>
      </c>
      <c r="C16" s="126">
        <v>0.005200289783671218</v>
      </c>
      <c r="D16" s="25">
        <v>17163</v>
      </c>
    </row>
    <row r="17" spans="1:4" ht="14.65" customHeight="1">
      <c r="A17" s="124">
        <v>13</v>
      </c>
      <c r="B17" s="125">
        <v>0.01577689964786739</v>
      </c>
      <c r="C17" s="126">
        <v>0.006421962475377932</v>
      </c>
      <c r="D17" s="25">
        <v>21195</v>
      </c>
    </row>
    <row r="18" spans="1:4" ht="14.65" customHeight="1">
      <c r="A18" s="124">
        <v>14</v>
      </c>
      <c r="B18" s="125">
        <v>0.015559505882086527</v>
      </c>
      <c r="C18" s="126">
        <v>0.007327612196486903</v>
      </c>
      <c r="D18" s="25">
        <v>24184</v>
      </c>
    </row>
    <row r="19" spans="1:4" ht="14.65" customHeight="1">
      <c r="A19" s="124">
        <v>15</v>
      </c>
      <c r="B19" s="125">
        <v>0.015629705952286597</v>
      </c>
      <c r="C19" s="126">
        <v>0.008399302749702839</v>
      </c>
      <c r="D19" s="25">
        <v>27721</v>
      </c>
    </row>
    <row r="20" spans="1:4" ht="14.65" customHeight="1">
      <c r="A20" s="124">
        <v>16</v>
      </c>
      <c r="B20" s="125">
        <v>0.015278705601286247</v>
      </c>
      <c r="C20" s="126">
        <v>0.008649575974739978</v>
      </c>
      <c r="D20" s="25">
        <v>28547</v>
      </c>
    </row>
    <row r="21" spans="1:4" ht="14.65" customHeight="1">
      <c r="A21" s="124">
        <v>17</v>
      </c>
      <c r="B21" s="125">
        <v>0.01459482104643395</v>
      </c>
      <c r="C21" s="126">
        <v>0.00876016886473823</v>
      </c>
      <c r="D21" s="25">
        <v>28912</v>
      </c>
    </row>
    <row r="22" spans="1:4" ht="14.65" customHeight="1">
      <c r="A22" s="124">
        <v>18</v>
      </c>
      <c r="B22" s="125">
        <v>0.014227969066678744</v>
      </c>
      <c r="C22" s="126">
        <v>0.012540021748925052</v>
      </c>
      <c r="D22" s="25">
        <v>41387</v>
      </c>
    </row>
    <row r="23" spans="1:4" ht="14.65" customHeight="1">
      <c r="A23" s="124">
        <v>19</v>
      </c>
      <c r="B23" s="125">
        <v>0.01435704661511113</v>
      </c>
      <c r="C23" s="126">
        <v>0.016187466159333145</v>
      </c>
      <c r="D23" s="25">
        <v>53425</v>
      </c>
    </row>
    <row r="24" spans="1:4" ht="14.65" customHeight="1">
      <c r="A24" s="124">
        <v>20</v>
      </c>
      <c r="B24" s="125">
        <v>0.0144227176485241</v>
      </c>
      <c r="C24" s="126">
        <v>0.017119779371729368</v>
      </c>
      <c r="D24" s="25">
        <v>56502</v>
      </c>
    </row>
    <row r="25" spans="1:4" ht="14.65" customHeight="1">
      <c r="A25" s="124">
        <v>21</v>
      </c>
      <c r="B25" s="125">
        <v>0.014513298384266127</v>
      </c>
      <c r="C25" s="126">
        <v>0.017686681555802598</v>
      </c>
      <c r="D25" s="25">
        <v>58373</v>
      </c>
    </row>
    <row r="26" spans="1:4" ht="14.65" customHeight="1">
      <c r="A26" s="124">
        <v>22</v>
      </c>
      <c r="B26" s="125">
        <v>0.014984318210124662</v>
      </c>
      <c r="C26" s="126">
        <v>0.018494767138337767</v>
      </c>
      <c r="D26" s="25">
        <v>61040</v>
      </c>
    </row>
    <row r="27" spans="1:4" ht="14.65" customHeight="1">
      <c r="A27" s="124">
        <v>23</v>
      </c>
      <c r="B27" s="125">
        <v>0.01518812486554422</v>
      </c>
      <c r="C27" s="126">
        <v>0.019138629854081015</v>
      </c>
      <c r="D27" s="25">
        <v>63165</v>
      </c>
    </row>
    <row r="28" spans="1:4" ht="14.65" customHeight="1">
      <c r="A28" s="124">
        <v>24</v>
      </c>
      <c r="B28" s="125">
        <v>0.014882414882414883</v>
      </c>
      <c r="C28" s="126">
        <v>0.01894047163474168</v>
      </c>
      <c r="D28" s="25">
        <v>62511</v>
      </c>
    </row>
    <row r="29" spans="1:4" ht="14.65" customHeight="1">
      <c r="A29" s="124">
        <v>25</v>
      </c>
      <c r="B29" s="125">
        <v>0.015382873447389577</v>
      </c>
      <c r="C29" s="126">
        <v>0.019697351194236566</v>
      </c>
      <c r="D29" s="25">
        <v>65009</v>
      </c>
    </row>
    <row r="30" spans="1:4" ht="14.65" customHeight="1">
      <c r="A30" s="124">
        <v>26</v>
      </c>
      <c r="B30" s="125">
        <v>0.01560479624995754</v>
      </c>
      <c r="C30" s="126">
        <v>0.020032159806423054</v>
      </c>
      <c r="D30" s="25">
        <v>66114</v>
      </c>
    </row>
    <row r="31" spans="1:4" ht="14.65" customHeight="1">
      <c r="A31" s="124">
        <v>27</v>
      </c>
      <c r="B31" s="125">
        <v>0.01619357103228071</v>
      </c>
      <c r="C31" s="126">
        <v>0.020756921978685568</v>
      </c>
      <c r="D31" s="25">
        <v>68506</v>
      </c>
    </row>
    <row r="32" spans="1:4" ht="14.65" customHeight="1">
      <c r="A32" s="124">
        <v>28</v>
      </c>
      <c r="B32" s="125">
        <v>0.016621565008661784</v>
      </c>
      <c r="C32" s="126">
        <v>0.021443203885113078</v>
      </c>
      <c r="D32" s="25">
        <v>70771</v>
      </c>
    </row>
    <row r="33" spans="1:4" ht="14.65" customHeight="1">
      <c r="A33" s="124">
        <v>29</v>
      </c>
      <c r="B33" s="125">
        <v>0.016979358914842785</v>
      </c>
      <c r="C33" s="126">
        <v>0.02202071086685737</v>
      </c>
      <c r="D33" s="25">
        <v>72677</v>
      </c>
    </row>
    <row r="34" spans="1:4" ht="14.65" customHeight="1">
      <c r="A34" s="124">
        <v>30</v>
      </c>
      <c r="B34" s="125">
        <v>0.017846669459572684</v>
      </c>
      <c r="C34" s="126">
        <v>0.022928178553281383</v>
      </c>
      <c r="D34" s="25">
        <v>75672</v>
      </c>
    </row>
    <row r="35" spans="1:4" ht="14.65" customHeight="1">
      <c r="A35" s="124">
        <v>31</v>
      </c>
      <c r="B35" s="125">
        <v>0.018467147499405565</v>
      </c>
      <c r="C35" s="126">
        <v>0.023830192343760274</v>
      </c>
      <c r="D35" s="25">
        <v>78649</v>
      </c>
    </row>
    <row r="36" spans="1:4" ht="14.65" customHeight="1">
      <c r="A36" s="124">
        <v>32</v>
      </c>
      <c r="B36" s="125">
        <v>0.01866189608125092</v>
      </c>
      <c r="C36" s="126">
        <v>0.024595252747172835</v>
      </c>
      <c r="D36" s="25">
        <v>81174</v>
      </c>
    </row>
    <row r="37" spans="1:4" ht="14.65" customHeight="1">
      <c r="A37" s="124">
        <v>33</v>
      </c>
      <c r="B37" s="125">
        <v>0.018539612087999185</v>
      </c>
      <c r="C37" s="126">
        <v>0.02432770885164282</v>
      </c>
      <c r="D37" s="25">
        <v>80291</v>
      </c>
    </row>
    <row r="38" spans="1:4" ht="14.65" customHeight="1">
      <c r="A38" s="124">
        <v>34</v>
      </c>
      <c r="B38" s="125">
        <v>0.017894224345837248</v>
      </c>
      <c r="C38" s="126">
        <v>0.023616581419243103</v>
      </c>
      <c r="D38" s="25">
        <v>77944</v>
      </c>
    </row>
    <row r="39" spans="1:4" ht="14.65" customHeight="1">
      <c r="A39" s="124">
        <v>35</v>
      </c>
      <c r="B39" s="125">
        <v>0.017685888653630587</v>
      </c>
      <c r="C39" s="126">
        <v>0.02321905300368774</v>
      </c>
      <c r="D39" s="25">
        <v>76632</v>
      </c>
    </row>
    <row r="40" spans="1:4" ht="14.65" customHeight="1">
      <c r="A40" s="124">
        <v>36</v>
      </c>
      <c r="B40" s="125">
        <v>0.016979358914842785</v>
      </c>
      <c r="C40" s="126">
        <v>0.022121304947622905</v>
      </c>
      <c r="D40" s="25">
        <v>73009</v>
      </c>
    </row>
    <row r="41" spans="1:4" ht="14.65" customHeight="1">
      <c r="A41" s="124">
        <v>37</v>
      </c>
      <c r="B41" s="125">
        <v>0.016399642206093818</v>
      </c>
      <c r="C41" s="126">
        <v>0.021311401399772695</v>
      </c>
      <c r="D41" s="25">
        <v>70336</v>
      </c>
    </row>
    <row r="42" spans="1:4" ht="14.65" customHeight="1">
      <c r="A42" s="124">
        <v>38</v>
      </c>
      <c r="B42" s="125">
        <v>0.016136958072441945</v>
      </c>
      <c r="C42" s="126">
        <v>0.02084721425599921</v>
      </c>
      <c r="D42" s="25">
        <v>68804</v>
      </c>
    </row>
    <row r="43" spans="1:4" ht="14.65" customHeight="1">
      <c r="A43" s="124">
        <v>39</v>
      </c>
      <c r="B43" s="125">
        <v>0.01591503526987398</v>
      </c>
      <c r="C43" s="126">
        <v>0.020318489343541815</v>
      </c>
      <c r="D43" s="25">
        <v>67059</v>
      </c>
    </row>
    <row r="44" spans="1:4" ht="14.65" customHeight="1">
      <c r="A44" s="124">
        <v>40</v>
      </c>
      <c r="B44" s="125">
        <v>0.01567273180176406</v>
      </c>
      <c r="C44" s="126">
        <v>0.019779159633413354</v>
      </c>
      <c r="D44" s="25">
        <v>65279</v>
      </c>
    </row>
    <row r="45" spans="1:4" ht="14.65" customHeight="1">
      <c r="A45" s="124">
        <v>41</v>
      </c>
      <c r="B45" s="125">
        <v>0.015355699226666969</v>
      </c>
      <c r="C45" s="126">
        <v>0.019124692119999044</v>
      </c>
      <c r="D45" s="25">
        <v>63119</v>
      </c>
    </row>
    <row r="46" spans="1:4" ht="14.65" customHeight="1">
      <c r="A46" s="124">
        <v>42</v>
      </c>
      <c r="B46" s="125">
        <v>0.014975260136550459</v>
      </c>
      <c r="C46" s="126">
        <v>0.018524763566035923</v>
      </c>
      <c r="D46" s="25">
        <v>61139</v>
      </c>
    </row>
    <row r="47" spans="1:4" ht="14.65" customHeight="1">
      <c r="A47" s="124">
        <v>43</v>
      </c>
      <c r="B47" s="125">
        <v>0.014694459855750179</v>
      </c>
      <c r="C47" s="126">
        <v>0.018044820722865427</v>
      </c>
      <c r="D47" s="25">
        <v>59555</v>
      </c>
    </row>
    <row r="48" spans="1:4" ht="14.65" customHeight="1">
      <c r="A48" s="124">
        <v>44</v>
      </c>
      <c r="B48" s="125">
        <v>0.014440833795672505</v>
      </c>
      <c r="C48" s="126">
        <v>0.01758033058487277</v>
      </c>
      <c r="D48" s="25">
        <v>58022</v>
      </c>
    </row>
    <row r="49" spans="1:4" ht="14.65" customHeight="1">
      <c r="A49" s="124">
        <v>45</v>
      </c>
      <c r="B49" s="125">
        <v>0.013942639749091362</v>
      </c>
      <c r="C49" s="126">
        <v>0.016780728840474452</v>
      </c>
      <c r="D49" s="25">
        <v>55383</v>
      </c>
    </row>
    <row r="50" spans="1:4" ht="14.65" customHeight="1">
      <c r="A50" s="124">
        <v>46</v>
      </c>
      <c r="B50" s="125">
        <v>0.01400604626411078</v>
      </c>
      <c r="C50" s="126">
        <v>0.01692131815817086</v>
      </c>
      <c r="D50" s="25">
        <v>55847</v>
      </c>
    </row>
    <row r="51" spans="1:4" ht="14.65" customHeight="1">
      <c r="A51" s="124">
        <v>47</v>
      </c>
      <c r="B51" s="125">
        <v>0.013874704197284843</v>
      </c>
      <c r="C51" s="126">
        <v>0.016523486748396328</v>
      </c>
      <c r="D51" s="25">
        <v>54534</v>
      </c>
    </row>
    <row r="52" spans="1:4" ht="14.65" customHeight="1">
      <c r="A52" s="124">
        <v>48</v>
      </c>
      <c r="B52" s="125">
        <v>0.014243820695433599</v>
      </c>
      <c r="C52" s="126">
        <v>0.016876475013733214</v>
      </c>
      <c r="D52" s="25">
        <v>55699</v>
      </c>
    </row>
    <row r="53" spans="1:4" ht="14.65" customHeight="1">
      <c r="A53" s="124">
        <v>49</v>
      </c>
      <c r="B53" s="125">
        <v>0.014669550153421121</v>
      </c>
      <c r="C53" s="126">
        <v>0.01729672799572657</v>
      </c>
      <c r="D53" s="25">
        <v>57086</v>
      </c>
    </row>
    <row r="54" spans="1:4" ht="14.65" customHeight="1">
      <c r="A54" s="124">
        <v>50</v>
      </c>
      <c r="B54" s="125">
        <v>0.01508169250104734</v>
      </c>
      <c r="C54" s="126">
        <v>0.017469131706436172</v>
      </c>
      <c r="D54" s="25">
        <v>57655</v>
      </c>
    </row>
    <row r="55" spans="1:4" ht="14.65" customHeight="1">
      <c r="A55" s="124">
        <v>51</v>
      </c>
      <c r="B55" s="125">
        <v>0.01553459617975747</v>
      </c>
      <c r="C55" s="126">
        <v>0.01801815723157818</v>
      </c>
      <c r="D55" s="25">
        <v>59467</v>
      </c>
    </row>
    <row r="56" spans="1:4" ht="14.65" customHeight="1">
      <c r="A56" s="124">
        <v>52</v>
      </c>
      <c r="B56" s="125">
        <v>0.015545918771725223</v>
      </c>
      <c r="C56" s="126">
        <v>0.017926349983168673</v>
      </c>
      <c r="D56" s="25">
        <v>59164</v>
      </c>
    </row>
    <row r="57" spans="1:4" ht="14.65" customHeight="1">
      <c r="A57" s="124">
        <v>53</v>
      </c>
      <c r="B57" s="125">
        <v>0.015000169838879517</v>
      </c>
      <c r="C57" s="126">
        <v>0.01720189080512533</v>
      </c>
      <c r="D57" s="25">
        <v>56773</v>
      </c>
    </row>
    <row r="58" spans="1:4" ht="14.65" customHeight="1">
      <c r="A58" s="124">
        <v>54</v>
      </c>
      <c r="B58" s="125">
        <v>0.014997905320485967</v>
      </c>
      <c r="C58" s="126">
        <v>0.017077057186825933</v>
      </c>
      <c r="D58" s="25">
        <v>56361</v>
      </c>
    </row>
    <row r="59" spans="1:4" ht="14.65" customHeight="1">
      <c r="A59" s="124">
        <v>55</v>
      </c>
      <c r="B59" s="125">
        <v>0.014621995267156558</v>
      </c>
      <c r="C59" s="126">
        <v>0.0166168089679017</v>
      </c>
      <c r="D59" s="25">
        <v>54842</v>
      </c>
    </row>
    <row r="60" spans="1:4" ht="14.65" customHeight="1">
      <c r="A60" s="124">
        <v>56</v>
      </c>
      <c r="B60" s="125">
        <v>0.014289111063304612</v>
      </c>
      <c r="C60" s="126">
        <v>0.016085054113252572</v>
      </c>
      <c r="D60" s="25">
        <v>53087</v>
      </c>
    </row>
    <row r="61" spans="1:4" ht="14.65" customHeight="1">
      <c r="A61" s="124">
        <v>57</v>
      </c>
      <c r="B61" s="125">
        <v>0.014114743147001212</v>
      </c>
      <c r="C61" s="126">
        <v>0.01568873767457391</v>
      </c>
      <c r="D61" s="25">
        <v>51779</v>
      </c>
    </row>
    <row r="62" spans="1:4" ht="14.65" customHeight="1">
      <c r="A62" s="124">
        <v>58</v>
      </c>
      <c r="B62" s="125">
        <v>0.014311756247240117</v>
      </c>
      <c r="C62" s="126">
        <v>0.01572873291150478</v>
      </c>
      <c r="D62" s="25">
        <v>51911</v>
      </c>
    </row>
    <row r="63" spans="1:4" ht="14.65" customHeight="1">
      <c r="A63" s="124">
        <v>59</v>
      </c>
      <c r="B63" s="125">
        <v>0.0145925565280404</v>
      </c>
      <c r="C63" s="126">
        <v>0.015913256390981317</v>
      </c>
      <c r="D63" s="25">
        <v>52520</v>
      </c>
    </row>
    <row r="64" spans="1:4" ht="14.65" customHeight="1">
      <c r="A64" s="124">
        <v>60</v>
      </c>
      <c r="B64" s="125">
        <v>0.01484391806972452</v>
      </c>
      <c r="C64" s="126">
        <v>0.016073540332923988</v>
      </c>
      <c r="D64" s="25">
        <v>53049</v>
      </c>
    </row>
    <row r="65" spans="1:4" ht="14.65" customHeight="1">
      <c r="A65" s="124">
        <v>61</v>
      </c>
      <c r="B65" s="125">
        <v>0.014608408156795254</v>
      </c>
      <c r="C65" s="126">
        <v>0.01565237836827311</v>
      </c>
      <c r="D65" s="25">
        <v>51659</v>
      </c>
    </row>
    <row r="66" spans="1:4" ht="14.65" customHeight="1">
      <c r="A66" s="124">
        <v>62</v>
      </c>
      <c r="B66" s="125">
        <v>0.014200794845956136</v>
      </c>
      <c r="C66" s="126">
        <v>0.015040936033981408</v>
      </c>
      <c r="D66" s="25">
        <v>49641</v>
      </c>
    </row>
    <row r="67" spans="1:4" ht="14.65" customHeight="1">
      <c r="A67" s="124">
        <v>63</v>
      </c>
      <c r="B67" s="125">
        <v>0.013605226508452315</v>
      </c>
      <c r="C67" s="126">
        <v>0.014203157017967254</v>
      </c>
      <c r="D67" s="25">
        <v>46876</v>
      </c>
    </row>
    <row r="68" spans="1:4" ht="14.65" customHeight="1">
      <c r="A68" s="124">
        <v>64</v>
      </c>
      <c r="B68" s="125">
        <v>0.01334707141158754</v>
      </c>
      <c r="C68" s="126">
        <v>0.01373078903027609</v>
      </c>
      <c r="D68" s="25">
        <v>45317</v>
      </c>
    </row>
    <row r="69" spans="1:4" ht="14.65" customHeight="1">
      <c r="A69" s="124">
        <v>65</v>
      </c>
      <c r="B69" s="125">
        <v>0.012776412776412777</v>
      </c>
      <c r="C69" s="126">
        <v>0.009928514573870445</v>
      </c>
      <c r="D69" s="25">
        <v>32768</v>
      </c>
    </row>
    <row r="71" spans="1:2" s="56" customFormat="1" ht="12">
      <c r="A71" s="51" t="s">
        <v>93</v>
      </c>
      <c r="B71" s="50" t="s">
        <v>94</v>
      </c>
    </row>
    <row r="72" spans="1:2" s="56" customFormat="1" ht="12">
      <c r="A72" s="208" t="s">
        <v>93</v>
      </c>
      <c r="B72" s="208" t="s">
        <v>95</v>
      </c>
    </row>
    <row r="73" spans="1:2" s="56" customFormat="1" ht="15">
      <c r="A73" s="208"/>
      <c r="B73" s="209" t="s">
        <v>96</v>
      </c>
    </row>
    <row r="74" spans="1:2" s="56" customFormat="1" ht="12">
      <c r="A74" s="208"/>
      <c r="B74" s="208" t="s">
        <v>97</v>
      </c>
    </row>
    <row r="75" spans="1:2" s="56" customFormat="1" ht="15">
      <c r="A75" s="208"/>
      <c r="B75" s="209" t="s">
        <v>98</v>
      </c>
    </row>
    <row r="76" spans="1:2" s="56" customFormat="1" ht="12">
      <c r="A76" s="208"/>
      <c r="B76" s="208" t="s">
        <v>99</v>
      </c>
    </row>
    <row r="77" spans="1:2" s="56" customFormat="1" ht="12">
      <c r="A77" s="208"/>
      <c r="B77" s="208" t="s">
        <v>100</v>
      </c>
    </row>
    <row r="78" spans="1:2" s="56" customFormat="1" ht="12">
      <c r="A78" s="51" t="s">
        <v>93</v>
      </c>
      <c r="B78" s="50" t="s">
        <v>101</v>
      </c>
    </row>
    <row r="79" spans="1:2" s="56" customFormat="1" ht="12">
      <c r="A79" s="51"/>
      <c r="B79" s="50" t="s">
        <v>102</v>
      </c>
    </row>
    <row r="80" spans="1:2" s="56" customFormat="1" ht="12">
      <c r="A80" s="51" t="s">
        <v>93</v>
      </c>
      <c r="B80" s="50" t="s">
        <v>103</v>
      </c>
    </row>
    <row r="81" spans="1:2" s="56" customFormat="1" ht="12">
      <c r="A81" s="52" t="s">
        <v>104</v>
      </c>
      <c r="B81" s="52" t="s">
        <v>105</v>
      </c>
    </row>
    <row r="82" ht="15">
      <c r="A82" s="46"/>
    </row>
    <row r="84" ht="15">
      <c r="A84" s="55" t="s">
        <v>88</v>
      </c>
    </row>
  </sheetData>
  <hyperlinks>
    <hyperlink ref="A84"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FB33C-8882-467C-9D33-D25B80850A1B}">
  <dimension ref="A1:M14"/>
  <sheetViews>
    <sheetView showGridLines="0" workbookViewId="0" topLeftCell="A1">
      <selection activeCell="F22" sqref="F22"/>
    </sheetView>
  </sheetViews>
  <sheetFormatPr defaultColWidth="9.140625" defaultRowHeight="15"/>
  <cols>
    <col min="1" max="1" width="14.57421875" style="0" customWidth="1"/>
    <col min="2" max="12" width="11.28125" style="0" customWidth="1"/>
    <col min="13" max="13" width="10.00390625" style="0" customWidth="1"/>
  </cols>
  <sheetData>
    <row r="1" spans="1:13" ht="17.1" customHeight="1">
      <c r="A1" s="214" t="s">
        <v>334</v>
      </c>
      <c r="B1" s="214"/>
      <c r="C1" s="214"/>
      <c r="D1" s="214"/>
      <c r="E1" s="214"/>
      <c r="F1" s="214"/>
      <c r="G1" s="214"/>
      <c r="H1" s="214"/>
      <c r="I1" s="214"/>
      <c r="J1" s="214"/>
      <c r="K1" s="214"/>
      <c r="L1" s="214"/>
      <c r="M1" s="214"/>
    </row>
    <row r="2" spans="1:12" s="178" customFormat="1" ht="15">
      <c r="A2" s="183" t="s">
        <v>156</v>
      </c>
      <c r="B2" s="183"/>
      <c r="C2" s="179"/>
      <c r="D2" s="179"/>
      <c r="E2" s="179"/>
      <c r="F2" s="179"/>
      <c r="G2" s="179"/>
      <c r="H2" s="179"/>
      <c r="I2" s="179"/>
      <c r="J2" s="179"/>
      <c r="K2" s="179"/>
      <c r="L2" s="179"/>
    </row>
    <row r="3" spans="1:12" s="178" customFormat="1" ht="15">
      <c r="A3" s="177" t="s">
        <v>335</v>
      </c>
      <c r="B3" s="177"/>
      <c r="C3" s="179"/>
      <c r="D3" s="179"/>
      <c r="E3" s="179"/>
      <c r="F3" s="179"/>
      <c r="G3" s="179"/>
      <c r="H3" s="179"/>
      <c r="I3" s="179"/>
      <c r="J3" s="179"/>
      <c r="K3" s="179"/>
      <c r="L3" s="179"/>
    </row>
    <row r="4" spans="1:12" s="178" customFormat="1" ht="15">
      <c r="A4" s="177" t="s">
        <v>336</v>
      </c>
      <c r="B4" s="177"/>
      <c r="C4" s="179"/>
      <c r="D4" s="179"/>
      <c r="E4" s="179"/>
      <c r="F4" s="179"/>
      <c r="G4" s="179"/>
      <c r="H4" s="179"/>
      <c r="I4" s="179"/>
      <c r="J4" s="179"/>
      <c r="K4" s="179"/>
      <c r="L4" s="179"/>
    </row>
    <row r="5" spans="1:12" s="178" customFormat="1" ht="15">
      <c r="A5" s="177" t="s">
        <v>337</v>
      </c>
      <c r="B5" s="177"/>
      <c r="C5" s="179"/>
      <c r="D5" s="179"/>
      <c r="E5" s="179"/>
      <c r="F5" s="179"/>
      <c r="G5" s="179"/>
      <c r="H5" s="179"/>
      <c r="I5" s="179"/>
      <c r="J5" s="179"/>
      <c r="K5" s="179"/>
      <c r="L5" s="179"/>
    </row>
    <row r="6" spans="1:12" ht="15">
      <c r="A6" s="2"/>
      <c r="B6" s="2"/>
      <c r="C6" s="2"/>
      <c r="D6" s="2"/>
      <c r="E6" s="2"/>
      <c r="F6" s="2"/>
      <c r="G6" s="2"/>
      <c r="H6" s="2"/>
      <c r="I6" s="2"/>
      <c r="J6" s="2"/>
      <c r="K6" s="2"/>
      <c r="L6" s="2"/>
    </row>
    <row r="7" spans="1:13" ht="15">
      <c r="A7" s="119" t="s">
        <v>338</v>
      </c>
      <c r="B7" s="119">
        <v>41061</v>
      </c>
      <c r="C7" s="119">
        <v>41426</v>
      </c>
      <c r="D7" s="119">
        <v>41791</v>
      </c>
      <c r="E7" s="119">
        <v>42156</v>
      </c>
      <c r="F7" s="119">
        <v>42522</v>
      </c>
      <c r="G7" s="119">
        <v>42887</v>
      </c>
      <c r="H7" s="119">
        <v>43252</v>
      </c>
      <c r="I7" s="119">
        <v>43617</v>
      </c>
      <c r="J7" s="119">
        <v>43983</v>
      </c>
      <c r="K7" s="119">
        <v>44348</v>
      </c>
      <c r="L7" s="119">
        <v>44713</v>
      </c>
      <c r="M7" s="119">
        <v>45078</v>
      </c>
    </row>
    <row r="8" spans="1:13" ht="15">
      <c r="A8" s="29" t="s">
        <v>111</v>
      </c>
      <c r="B8" s="30">
        <v>103438</v>
      </c>
      <c r="C8" s="30">
        <v>126728</v>
      </c>
      <c r="D8" s="30">
        <v>149407</v>
      </c>
      <c r="E8" s="30">
        <v>157809</v>
      </c>
      <c r="F8" s="30">
        <v>140557</v>
      </c>
      <c r="G8" s="30">
        <v>149718</v>
      </c>
      <c r="H8" s="31">
        <v>162982</v>
      </c>
      <c r="I8" s="31">
        <v>144559</v>
      </c>
      <c r="J8" s="31">
        <v>126974</v>
      </c>
      <c r="K8" s="31">
        <v>139105</v>
      </c>
      <c r="L8" s="31">
        <v>344098</v>
      </c>
      <c r="M8" s="31">
        <v>121430</v>
      </c>
    </row>
    <row r="9" spans="1:12" ht="15">
      <c r="A9" s="4"/>
      <c r="B9" s="4"/>
      <c r="C9" s="2"/>
      <c r="D9" s="2"/>
      <c r="E9" s="2"/>
      <c r="F9" s="2"/>
      <c r="G9" s="2"/>
      <c r="H9" s="2"/>
      <c r="I9" s="2"/>
      <c r="J9" s="2"/>
      <c r="K9" s="2"/>
      <c r="L9" s="2"/>
    </row>
    <row r="10" spans="1:2" ht="15">
      <c r="A10" s="50" t="s">
        <v>93</v>
      </c>
      <c r="B10" s="50" t="s">
        <v>103</v>
      </c>
    </row>
    <row r="11" spans="1:2" ht="15">
      <c r="A11" s="50" t="s">
        <v>93</v>
      </c>
      <c r="B11" s="151" t="s">
        <v>339</v>
      </c>
    </row>
    <row r="12" spans="1:2" ht="15">
      <c r="A12" s="50" t="s">
        <v>104</v>
      </c>
      <c r="B12" s="50" t="s">
        <v>154</v>
      </c>
    </row>
    <row r="14" ht="15">
      <c r="A14" s="55" t="s">
        <v>88</v>
      </c>
    </row>
  </sheetData>
  <mergeCells count="1">
    <mergeCell ref="A1:M1"/>
  </mergeCells>
  <hyperlinks>
    <hyperlink ref="A14"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71A91-5C33-4BAE-BAC1-0B2057658AA7}">
  <dimension ref="A1:M17"/>
  <sheetViews>
    <sheetView showGridLines="0" workbookViewId="0" topLeftCell="D1">
      <selection activeCell="F30" sqref="F30"/>
    </sheetView>
  </sheetViews>
  <sheetFormatPr defaultColWidth="19.28125" defaultRowHeight="15"/>
  <sheetData>
    <row r="1" spans="1:13" ht="17.1" customHeight="1">
      <c r="A1" s="214" t="s">
        <v>70</v>
      </c>
      <c r="B1" s="214"/>
      <c r="C1" s="214"/>
      <c r="D1" s="214"/>
      <c r="E1" s="214"/>
      <c r="F1" s="214"/>
      <c r="G1" s="214"/>
      <c r="H1" s="214"/>
      <c r="I1" s="214"/>
      <c r="J1" s="214"/>
      <c r="K1" s="214"/>
      <c r="L1" s="214"/>
      <c r="M1" s="214"/>
    </row>
    <row r="2" spans="1:12" s="178" customFormat="1" ht="15">
      <c r="A2" s="183" t="s">
        <v>156</v>
      </c>
      <c r="B2" s="183"/>
      <c r="C2" s="179"/>
      <c r="D2" s="179"/>
      <c r="E2" s="179"/>
      <c r="F2" s="179"/>
      <c r="G2" s="179"/>
      <c r="H2" s="179"/>
      <c r="I2" s="179"/>
      <c r="J2" s="179"/>
      <c r="K2" s="179"/>
      <c r="L2" s="179"/>
    </row>
    <row r="3" spans="1:12" s="178" customFormat="1" ht="15">
      <c r="A3" s="177" t="s">
        <v>340</v>
      </c>
      <c r="B3" s="177"/>
      <c r="C3" s="179"/>
      <c r="D3" s="179"/>
      <c r="E3" s="179"/>
      <c r="F3" s="179"/>
      <c r="G3" s="179"/>
      <c r="H3" s="179"/>
      <c r="I3" s="179"/>
      <c r="J3" s="179"/>
      <c r="K3" s="179"/>
      <c r="L3" s="179"/>
    </row>
    <row r="4" spans="1:12" s="178" customFormat="1" ht="15">
      <c r="A4" s="177" t="s">
        <v>341</v>
      </c>
      <c r="B4" s="177"/>
      <c r="C4" s="179"/>
      <c r="D4" s="179"/>
      <c r="E4" s="179"/>
      <c r="F4" s="179"/>
      <c r="G4" s="179"/>
      <c r="H4" s="179"/>
      <c r="I4" s="179"/>
      <c r="J4" s="179"/>
      <c r="K4" s="179"/>
      <c r="L4" s="179"/>
    </row>
    <row r="5" spans="1:12" s="178" customFormat="1" ht="15">
      <c r="A5" s="177" t="s">
        <v>342</v>
      </c>
      <c r="B5" s="177"/>
      <c r="C5" s="179"/>
      <c r="D5" s="179"/>
      <c r="E5" s="179"/>
      <c r="F5" s="179"/>
      <c r="G5" s="179"/>
      <c r="H5" s="179"/>
      <c r="I5" s="179"/>
      <c r="J5" s="179"/>
      <c r="K5" s="179"/>
      <c r="L5" s="179"/>
    </row>
    <row r="6" spans="1:12" ht="15">
      <c r="A6" s="2"/>
      <c r="B6" s="2"/>
      <c r="C6" s="2"/>
      <c r="D6" s="2"/>
      <c r="E6" s="2"/>
      <c r="F6" s="2"/>
      <c r="G6" s="2"/>
      <c r="H6" s="2"/>
      <c r="I6" s="2"/>
      <c r="J6" s="2"/>
      <c r="K6" s="2"/>
      <c r="L6" s="2"/>
    </row>
    <row r="7" spans="1:12" ht="15">
      <c r="A7" s="2"/>
      <c r="B7" s="2"/>
      <c r="C7" s="2"/>
      <c r="D7" s="2"/>
      <c r="E7" s="2"/>
      <c r="F7" s="2"/>
      <c r="G7" s="2"/>
      <c r="H7" s="2"/>
      <c r="I7" s="2"/>
      <c r="J7" s="2"/>
      <c r="K7" s="2"/>
      <c r="L7" s="2"/>
    </row>
    <row r="8" spans="1:13" ht="15">
      <c r="A8" s="119" t="s">
        <v>343</v>
      </c>
      <c r="B8" s="119">
        <v>41061</v>
      </c>
      <c r="C8" s="119">
        <v>41426</v>
      </c>
      <c r="D8" s="119">
        <v>41791</v>
      </c>
      <c r="E8" s="119">
        <v>42156</v>
      </c>
      <c r="F8" s="119">
        <v>42522</v>
      </c>
      <c r="G8" s="119">
        <v>42887</v>
      </c>
      <c r="H8" s="119">
        <v>43252</v>
      </c>
      <c r="I8" s="119">
        <v>43617</v>
      </c>
      <c r="J8" s="119">
        <v>43983</v>
      </c>
      <c r="K8" s="119">
        <v>44348</v>
      </c>
      <c r="L8" s="119">
        <v>44713</v>
      </c>
      <c r="M8" s="119">
        <v>45078</v>
      </c>
    </row>
    <row r="9" spans="1:13" s="178" customFormat="1" ht="15">
      <c r="A9" s="35" t="s">
        <v>150</v>
      </c>
      <c r="B9" s="24">
        <v>219</v>
      </c>
      <c r="C9" s="24">
        <v>307</v>
      </c>
      <c r="D9" s="24">
        <v>440</v>
      </c>
      <c r="E9" s="24">
        <v>303</v>
      </c>
      <c r="F9" s="24">
        <v>187</v>
      </c>
      <c r="G9" s="24">
        <v>209</v>
      </c>
      <c r="H9" s="37">
        <v>198</v>
      </c>
      <c r="I9" s="37">
        <v>136</v>
      </c>
      <c r="J9" s="37">
        <v>358</v>
      </c>
      <c r="K9" s="36">
        <v>1236</v>
      </c>
      <c r="L9" s="36">
        <v>1030</v>
      </c>
      <c r="M9" s="36">
        <v>1691</v>
      </c>
    </row>
    <row r="10" spans="1:13" s="178" customFormat="1" ht="15">
      <c r="A10" s="35" t="s">
        <v>149</v>
      </c>
      <c r="B10" s="25">
        <v>83151</v>
      </c>
      <c r="C10" s="25">
        <v>101108</v>
      </c>
      <c r="D10" s="25">
        <v>112551</v>
      </c>
      <c r="E10" s="25">
        <v>118850</v>
      </c>
      <c r="F10" s="25">
        <v>127173</v>
      </c>
      <c r="G10" s="25">
        <v>131501</v>
      </c>
      <c r="H10" s="36">
        <v>135401</v>
      </c>
      <c r="I10" s="36">
        <v>135693</v>
      </c>
      <c r="J10" s="36">
        <v>136433</v>
      </c>
      <c r="K10" s="36">
        <v>113235</v>
      </c>
      <c r="L10" s="36">
        <v>98880</v>
      </c>
      <c r="M10" s="36">
        <v>100955</v>
      </c>
    </row>
    <row r="11" spans="1:13" ht="15">
      <c r="A11" s="29" t="s">
        <v>111</v>
      </c>
      <c r="B11" s="30">
        <v>83370</v>
      </c>
      <c r="C11" s="30">
        <v>101415</v>
      </c>
      <c r="D11" s="30">
        <v>112991</v>
      </c>
      <c r="E11" s="30">
        <v>119153</v>
      </c>
      <c r="F11" s="30">
        <v>127360</v>
      </c>
      <c r="G11" s="30">
        <v>131710</v>
      </c>
      <c r="H11" s="31">
        <v>135599</v>
      </c>
      <c r="I11" s="31">
        <v>135829</v>
      </c>
      <c r="J11" s="31">
        <v>136791</v>
      </c>
      <c r="K11" s="31">
        <v>114471</v>
      </c>
      <c r="L11" s="31">
        <v>99910</v>
      </c>
      <c r="M11" s="31">
        <v>102646</v>
      </c>
    </row>
    <row r="12" spans="1:12" ht="15">
      <c r="A12" s="4"/>
      <c r="B12" s="4"/>
      <c r="C12" s="2"/>
      <c r="D12" s="2"/>
      <c r="E12" s="2"/>
      <c r="F12" s="2"/>
      <c r="G12" s="2"/>
      <c r="H12" s="2"/>
      <c r="I12" s="2"/>
      <c r="J12" s="2"/>
      <c r="K12" s="2"/>
      <c r="L12" s="2"/>
    </row>
    <row r="13" spans="1:2" ht="15">
      <c r="A13" s="50" t="s">
        <v>93</v>
      </c>
      <c r="B13" s="50" t="s">
        <v>103</v>
      </c>
    </row>
    <row r="14" spans="1:2" ht="15">
      <c r="A14" s="50" t="s">
        <v>104</v>
      </c>
      <c r="B14" s="50" t="s">
        <v>154</v>
      </c>
    </row>
    <row r="17" ht="15">
      <c r="A17" s="55" t="s">
        <v>88</v>
      </c>
    </row>
  </sheetData>
  <mergeCells count="1">
    <mergeCell ref="A1:M1"/>
  </mergeCells>
  <hyperlinks>
    <hyperlink ref="A17"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BF75-7DE1-4102-8ABA-F42366BC3EE4}">
  <dimension ref="A1:M21"/>
  <sheetViews>
    <sheetView showGridLines="0" workbookViewId="0" topLeftCell="A1">
      <selection activeCell="A9" sqref="A9:XFD9"/>
    </sheetView>
  </sheetViews>
  <sheetFormatPr defaultColWidth="9.140625" defaultRowHeight="15"/>
  <cols>
    <col min="1" max="1" width="29.57421875" style="0" customWidth="1"/>
    <col min="2" max="2" width="9.8515625" style="0" bestFit="1" customWidth="1"/>
    <col min="3" max="11" width="11.00390625" style="0" bestFit="1" customWidth="1"/>
    <col min="12" max="12" width="9.8515625" style="0" bestFit="1" customWidth="1"/>
    <col min="13" max="13" width="11.28125" style="0" customWidth="1"/>
  </cols>
  <sheetData>
    <row r="1" spans="1:13" ht="17.1" customHeight="1">
      <c r="A1" s="214" t="s">
        <v>73</v>
      </c>
      <c r="B1" s="214"/>
      <c r="C1" s="214"/>
      <c r="D1" s="214"/>
      <c r="E1" s="214"/>
      <c r="F1" s="214"/>
      <c r="G1" s="214"/>
      <c r="H1" s="214"/>
      <c r="I1" s="214"/>
      <c r="J1" s="214"/>
      <c r="K1" s="214"/>
      <c r="L1" s="214"/>
      <c r="M1" s="214"/>
    </row>
    <row r="2" spans="1:12" s="178" customFormat="1" ht="15">
      <c r="A2" s="183" t="s">
        <v>156</v>
      </c>
      <c r="B2" s="183"/>
      <c r="C2" s="179"/>
      <c r="D2" s="179"/>
      <c r="E2" s="179"/>
      <c r="F2" s="179"/>
      <c r="G2" s="179"/>
      <c r="H2" s="179"/>
      <c r="I2" s="179"/>
      <c r="J2" s="179"/>
      <c r="K2" s="179"/>
      <c r="L2" s="179"/>
    </row>
    <row r="3" spans="1:12" s="178" customFormat="1" ht="15">
      <c r="A3" s="177" t="s">
        <v>344</v>
      </c>
      <c r="B3" s="177"/>
      <c r="C3" s="179"/>
      <c r="D3" s="179"/>
      <c r="E3" s="179"/>
      <c r="F3" s="179"/>
      <c r="G3" s="179"/>
      <c r="H3" s="179"/>
      <c r="I3" s="179"/>
      <c r="J3" s="179"/>
      <c r="K3" s="179"/>
      <c r="L3" s="179"/>
    </row>
    <row r="4" spans="1:12" s="178" customFormat="1" ht="15">
      <c r="A4" s="177" t="s">
        <v>341</v>
      </c>
      <c r="B4" s="177"/>
      <c r="C4" s="179"/>
      <c r="D4" s="179"/>
      <c r="E4" s="179"/>
      <c r="F4" s="179"/>
      <c r="G4" s="179"/>
      <c r="H4" s="179"/>
      <c r="I4" s="179"/>
      <c r="J4" s="179"/>
      <c r="K4" s="179"/>
      <c r="L4" s="179"/>
    </row>
    <row r="5" spans="1:12" s="178" customFormat="1" ht="15">
      <c r="A5" s="177" t="s">
        <v>342</v>
      </c>
      <c r="B5" s="177"/>
      <c r="C5" s="179"/>
      <c r="D5" s="179"/>
      <c r="E5" s="179"/>
      <c r="F5" s="179"/>
      <c r="G5" s="179"/>
      <c r="H5" s="179"/>
      <c r="I5" s="179"/>
      <c r="J5" s="179"/>
      <c r="K5" s="179"/>
      <c r="L5" s="179"/>
    </row>
    <row r="6" spans="1:12" s="178" customFormat="1" ht="15">
      <c r="A6" s="177" t="s">
        <v>345</v>
      </c>
      <c r="B6" s="177"/>
      <c r="C6" s="179"/>
      <c r="D6" s="179"/>
      <c r="E6" s="179"/>
      <c r="F6" s="179"/>
      <c r="G6" s="179"/>
      <c r="H6" s="179"/>
      <c r="I6" s="179"/>
      <c r="J6" s="179"/>
      <c r="K6" s="179"/>
      <c r="L6" s="179"/>
    </row>
    <row r="7" spans="1:12" s="178" customFormat="1" ht="15">
      <c r="A7" s="177" t="s">
        <v>346</v>
      </c>
      <c r="B7" s="177"/>
      <c r="C7" s="179"/>
      <c r="D7" s="179"/>
      <c r="E7" s="179"/>
      <c r="F7" s="179"/>
      <c r="G7" s="179"/>
      <c r="H7" s="179"/>
      <c r="I7" s="179"/>
      <c r="J7" s="179"/>
      <c r="K7" s="179"/>
      <c r="L7" s="179"/>
    </row>
    <row r="8" spans="1:12" ht="15">
      <c r="A8" s="2"/>
      <c r="B8" s="2"/>
      <c r="C8" s="2"/>
      <c r="D8" s="2"/>
      <c r="E8" s="2"/>
      <c r="F8" s="2"/>
      <c r="G8" s="2"/>
      <c r="H8" s="2"/>
      <c r="I8" s="2"/>
      <c r="J8" s="2"/>
      <c r="K8" s="2"/>
      <c r="L8" s="2"/>
    </row>
    <row r="9" spans="1:13" ht="15">
      <c r="A9" s="143" t="s">
        <v>347</v>
      </c>
      <c r="B9" s="144">
        <v>41061</v>
      </c>
      <c r="C9" s="144">
        <v>41426</v>
      </c>
      <c r="D9" s="144">
        <v>41791</v>
      </c>
      <c r="E9" s="144">
        <v>42156</v>
      </c>
      <c r="F9" s="144">
        <v>42522</v>
      </c>
      <c r="G9" s="144">
        <v>42887</v>
      </c>
      <c r="H9" s="144">
        <v>43252</v>
      </c>
      <c r="I9" s="144">
        <v>43617</v>
      </c>
      <c r="J9" s="144">
        <v>43983</v>
      </c>
      <c r="K9" s="144">
        <v>44348</v>
      </c>
      <c r="L9" s="144">
        <v>44713</v>
      </c>
      <c r="M9" s="144">
        <v>45078</v>
      </c>
    </row>
    <row r="10" spans="1:13" ht="15">
      <c r="A10" s="34" t="s">
        <v>348</v>
      </c>
      <c r="B10" s="156">
        <v>5888</v>
      </c>
      <c r="C10" s="156">
        <v>6962</v>
      </c>
      <c r="D10" s="156">
        <v>8672</v>
      </c>
      <c r="E10" s="156">
        <v>9379</v>
      </c>
      <c r="F10" s="156">
        <v>9290</v>
      </c>
      <c r="G10" s="156">
        <v>9275</v>
      </c>
      <c r="H10" s="156">
        <v>9453</v>
      </c>
      <c r="I10" s="156">
        <v>15885</v>
      </c>
      <c r="J10" s="156">
        <v>40228</v>
      </c>
      <c r="K10" s="156">
        <v>35976</v>
      </c>
      <c r="L10" s="156">
        <v>41791</v>
      </c>
      <c r="M10" s="156">
        <v>60785</v>
      </c>
    </row>
    <row r="11" spans="1:13" ht="15">
      <c r="A11" s="34" t="s">
        <v>349</v>
      </c>
      <c r="B11" s="156">
        <v>3476</v>
      </c>
      <c r="C11" s="156">
        <v>3999</v>
      </c>
      <c r="D11" s="156">
        <v>4990</v>
      </c>
      <c r="E11" s="156">
        <v>5767</v>
      </c>
      <c r="F11" s="156">
        <v>6245</v>
      </c>
      <c r="G11" s="156">
        <v>6462</v>
      </c>
      <c r="H11" s="156">
        <v>6613</v>
      </c>
      <c r="I11" s="156">
        <v>6065</v>
      </c>
      <c r="J11" s="156">
        <v>4498</v>
      </c>
      <c r="K11" s="156">
        <v>8193</v>
      </c>
      <c r="L11" s="156">
        <v>8557</v>
      </c>
      <c r="M11" s="156">
        <v>12519</v>
      </c>
    </row>
    <row r="12" spans="1:13" ht="15">
      <c r="A12" s="34" t="s">
        <v>350</v>
      </c>
      <c r="B12" s="156">
        <v>1878</v>
      </c>
      <c r="C12" s="156">
        <v>2099</v>
      </c>
      <c r="D12" s="156">
        <v>2675</v>
      </c>
      <c r="E12" s="156">
        <v>3232</v>
      </c>
      <c r="F12" s="156">
        <v>3586</v>
      </c>
      <c r="G12" s="156">
        <v>3740</v>
      </c>
      <c r="H12" s="156">
        <v>3748</v>
      </c>
      <c r="I12" s="156">
        <v>3659</v>
      </c>
      <c r="J12" s="156">
        <v>3110</v>
      </c>
      <c r="K12" s="156">
        <v>3396</v>
      </c>
      <c r="L12" s="156">
        <v>4004</v>
      </c>
      <c r="M12" s="156">
        <v>4071</v>
      </c>
    </row>
    <row r="13" spans="1:13" ht="15">
      <c r="A13" s="34" t="s">
        <v>351</v>
      </c>
      <c r="B13" s="156">
        <v>72128</v>
      </c>
      <c r="C13" s="156">
        <v>88355</v>
      </c>
      <c r="D13" s="156">
        <v>96654</v>
      </c>
      <c r="E13" s="156">
        <v>100775</v>
      </c>
      <c r="F13" s="156">
        <v>108239</v>
      </c>
      <c r="G13" s="156">
        <v>112233</v>
      </c>
      <c r="H13" s="156">
        <v>115785</v>
      </c>
      <c r="I13" s="156">
        <v>110220</v>
      </c>
      <c r="J13" s="156">
        <v>88955</v>
      </c>
      <c r="K13" s="156">
        <v>66906</v>
      </c>
      <c r="L13" s="156">
        <v>45558</v>
      </c>
      <c r="M13" s="156">
        <v>25271</v>
      </c>
    </row>
    <row r="14" spans="1:13" ht="15">
      <c r="A14" s="152" t="s">
        <v>111</v>
      </c>
      <c r="B14" s="163">
        <v>83370</v>
      </c>
      <c r="C14" s="163">
        <v>101415</v>
      </c>
      <c r="D14" s="163">
        <v>112991</v>
      </c>
      <c r="E14" s="163">
        <v>119153</v>
      </c>
      <c r="F14" s="163">
        <v>127360</v>
      </c>
      <c r="G14" s="163">
        <v>131710</v>
      </c>
      <c r="H14" s="163">
        <v>135599</v>
      </c>
      <c r="I14" s="163">
        <v>135829</v>
      </c>
      <c r="J14" s="163">
        <v>136791</v>
      </c>
      <c r="K14" s="163">
        <v>114471</v>
      </c>
      <c r="L14" s="163">
        <v>99910</v>
      </c>
      <c r="M14" s="163">
        <v>102646</v>
      </c>
    </row>
    <row r="15" spans="1:12" ht="15">
      <c r="A15" s="4"/>
      <c r="B15" s="4"/>
      <c r="C15" s="5"/>
      <c r="D15" s="5"/>
      <c r="E15" s="5"/>
      <c r="F15" s="5"/>
      <c r="G15" s="5"/>
      <c r="H15" s="5"/>
      <c r="I15" s="5"/>
      <c r="J15" s="5"/>
      <c r="K15" s="5"/>
      <c r="L15" s="2"/>
    </row>
    <row r="16" spans="1:12" ht="15">
      <c r="A16" s="63" t="s">
        <v>93</v>
      </c>
      <c r="B16" s="50" t="s">
        <v>352</v>
      </c>
      <c r="C16" s="63"/>
      <c r="D16" s="63"/>
      <c r="E16" s="63"/>
      <c r="F16" s="6"/>
      <c r="G16" s="6"/>
      <c r="H16" s="6"/>
      <c r="I16" s="6"/>
      <c r="J16" s="6"/>
      <c r="K16" s="6"/>
      <c r="L16" s="2"/>
    </row>
    <row r="17" spans="1:2" ht="15">
      <c r="A17" s="50" t="s">
        <v>93</v>
      </c>
      <c r="B17" s="50" t="s">
        <v>103</v>
      </c>
    </row>
    <row r="18" spans="1:2" ht="15">
      <c r="A18" s="50" t="s">
        <v>104</v>
      </c>
      <c r="B18" s="50" t="s">
        <v>154</v>
      </c>
    </row>
    <row r="21" ht="15">
      <c r="A21" s="55" t="s">
        <v>88</v>
      </c>
    </row>
  </sheetData>
  <mergeCells count="1">
    <mergeCell ref="A1:M1"/>
  </mergeCells>
  <hyperlinks>
    <hyperlink ref="A21"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8CAB9-B9C3-4D19-B649-9E7A81301A0B}">
  <dimension ref="A1:G47"/>
  <sheetViews>
    <sheetView showGridLines="0" workbookViewId="0" topLeftCell="A1">
      <selection activeCell="A4" sqref="A4:XFD4"/>
    </sheetView>
  </sheetViews>
  <sheetFormatPr defaultColWidth="9.140625" defaultRowHeight="15"/>
  <cols>
    <col min="1" max="1" width="14.8515625" style="0" customWidth="1"/>
    <col min="2" max="2" width="20.00390625" style="0" customWidth="1"/>
    <col min="3" max="3" width="32.8515625" style="0" customWidth="1"/>
    <col min="4" max="4" width="19.8515625" style="0" customWidth="1"/>
    <col min="5" max="5" width="23.57421875" style="0" customWidth="1"/>
    <col min="6" max="6" width="13.28125" style="0" customWidth="1"/>
    <col min="7" max="7" width="12.7109375" style="0" customWidth="1"/>
  </cols>
  <sheetData>
    <row r="1" s="58" customFormat="1" ht="18">
      <c r="A1" s="54" t="s">
        <v>9</v>
      </c>
    </row>
    <row r="3" spans="1:7" ht="14.25" customHeight="1">
      <c r="A3" s="123" t="s">
        <v>106</v>
      </c>
      <c r="B3" s="123" t="s">
        <v>107</v>
      </c>
      <c r="C3" s="123" t="s">
        <v>108</v>
      </c>
      <c r="D3" s="123" t="s">
        <v>109</v>
      </c>
      <c r="E3" s="123" t="s">
        <v>110</v>
      </c>
      <c r="F3" s="123" t="s">
        <v>111</v>
      </c>
      <c r="G3" s="123" t="s">
        <v>112</v>
      </c>
    </row>
    <row r="4" spans="1:7" ht="15">
      <c r="A4" s="87" t="s">
        <v>113</v>
      </c>
      <c r="B4" s="88" t="s">
        <v>114</v>
      </c>
      <c r="C4" s="89"/>
      <c r="D4" s="90"/>
      <c r="E4" s="91"/>
      <c r="F4" s="92">
        <v>822166</v>
      </c>
      <c r="G4" s="93">
        <v>0.1919617424178747</v>
      </c>
    </row>
    <row r="5" spans="1:7" ht="15">
      <c r="A5" s="87" t="s">
        <v>113</v>
      </c>
      <c r="B5" s="88" t="s">
        <v>115</v>
      </c>
      <c r="C5" s="89"/>
      <c r="D5" s="90"/>
      <c r="E5" s="91"/>
      <c r="F5" s="92">
        <v>503002</v>
      </c>
      <c r="G5" s="93">
        <v>0.11744239041711262</v>
      </c>
    </row>
    <row r="6" spans="1:7" ht="15">
      <c r="A6" s="87" t="s">
        <v>113</v>
      </c>
      <c r="B6" s="88" t="s">
        <v>116</v>
      </c>
      <c r="C6" s="89"/>
      <c r="D6" s="90"/>
      <c r="E6" s="91"/>
      <c r="F6" s="92">
        <v>685618</v>
      </c>
      <c r="G6" s="93">
        <v>0.16008011266953198</v>
      </c>
    </row>
    <row r="7" spans="1:7" ht="15">
      <c r="A7" s="87" t="s">
        <v>113</v>
      </c>
      <c r="B7" s="88" t="s">
        <v>117</v>
      </c>
      <c r="C7" s="89"/>
      <c r="D7" s="90"/>
      <c r="E7" s="91"/>
      <c r="F7" s="92">
        <v>292651</v>
      </c>
      <c r="G7" s="93">
        <v>0.06832901856843199</v>
      </c>
    </row>
    <row r="8" spans="1:7" ht="15">
      <c r="A8" s="87" t="s">
        <v>113</v>
      </c>
      <c r="B8" s="88" t="s">
        <v>118</v>
      </c>
      <c r="C8" s="89"/>
      <c r="D8" s="90"/>
      <c r="E8" s="91"/>
      <c r="F8" s="92">
        <v>330728</v>
      </c>
      <c r="G8" s="93">
        <v>0.07721934882539398</v>
      </c>
    </row>
    <row r="9" spans="1:7" ht="15">
      <c r="A9" s="87" t="s">
        <v>113</v>
      </c>
      <c r="B9" s="88" t="s">
        <v>119</v>
      </c>
      <c r="C9" s="89"/>
      <c r="D9" s="90"/>
      <c r="E9" s="91"/>
      <c r="F9" s="92">
        <v>344448</v>
      </c>
      <c r="G9" s="93">
        <v>0.08042273488851656</v>
      </c>
    </row>
    <row r="10" spans="1:7" ht="15">
      <c r="A10" s="87" t="s">
        <v>113</v>
      </c>
      <c r="B10" s="88" t="s">
        <v>120</v>
      </c>
      <c r="C10" s="89"/>
      <c r="D10" s="90"/>
      <c r="E10" s="91"/>
      <c r="F10" s="92">
        <v>300349</v>
      </c>
      <c r="G10" s="93">
        <v>0.0701263703114289</v>
      </c>
    </row>
    <row r="11" spans="1:7" ht="15">
      <c r="A11" s="87" t="s">
        <v>113</v>
      </c>
      <c r="B11" s="88" t="s">
        <v>121</v>
      </c>
      <c r="C11" s="89"/>
      <c r="D11" s="90"/>
      <c r="E11" s="91"/>
      <c r="F11" s="92">
        <v>237376</v>
      </c>
      <c r="G11" s="93">
        <v>0.05542324855100482</v>
      </c>
    </row>
    <row r="12" spans="1:7" ht="15">
      <c r="A12" s="87" t="s">
        <v>113</v>
      </c>
      <c r="B12" s="88" t="s">
        <v>122</v>
      </c>
      <c r="C12" s="89"/>
      <c r="D12" s="90"/>
      <c r="E12" s="91"/>
      <c r="F12" s="92">
        <v>173201</v>
      </c>
      <c r="G12" s="93">
        <v>0.040439480285633704</v>
      </c>
    </row>
    <row r="13" spans="1:7" ht="15">
      <c r="A13" s="87" t="s">
        <v>113</v>
      </c>
      <c r="B13" s="88" t="s">
        <v>123</v>
      </c>
      <c r="C13" s="89"/>
      <c r="D13" s="90"/>
      <c r="E13" s="91"/>
      <c r="F13" s="92">
        <v>132783</v>
      </c>
      <c r="G13" s="93">
        <v>0.031002566444577686</v>
      </c>
    </row>
    <row r="14" spans="1:7" ht="15">
      <c r="A14" s="87" t="s">
        <v>113</v>
      </c>
      <c r="B14" s="88" t="s">
        <v>124</v>
      </c>
      <c r="C14" s="89"/>
      <c r="D14" s="90"/>
      <c r="E14" s="91"/>
      <c r="F14" s="92">
        <v>96054</v>
      </c>
      <c r="G14" s="93">
        <v>0.022426971203146975</v>
      </c>
    </row>
    <row r="15" spans="1:7" ht="15">
      <c r="A15" s="87" t="s">
        <v>113</v>
      </c>
      <c r="B15" s="88" t="s">
        <v>125</v>
      </c>
      <c r="C15" s="89"/>
      <c r="D15" s="90"/>
      <c r="E15" s="91"/>
      <c r="F15" s="92">
        <v>69011</v>
      </c>
      <c r="G15" s="93">
        <v>0.016112891807737065</v>
      </c>
    </row>
    <row r="16" spans="1:7" ht="15">
      <c r="A16" s="87" t="s">
        <v>113</v>
      </c>
      <c r="B16" s="88" t="s">
        <v>126</v>
      </c>
      <c r="C16" s="89"/>
      <c r="D16" s="90"/>
      <c r="E16" s="91"/>
      <c r="F16" s="92">
        <v>295581</v>
      </c>
      <c r="G16" s="93">
        <v>0.06901312360960904</v>
      </c>
    </row>
    <row r="17" spans="1:7" ht="15">
      <c r="A17" s="87" t="s">
        <v>127</v>
      </c>
      <c r="B17" s="88" t="s">
        <v>114</v>
      </c>
      <c r="C17" s="92">
        <v>480274</v>
      </c>
      <c r="D17" s="94">
        <v>260351</v>
      </c>
      <c r="E17" s="95">
        <v>36705</v>
      </c>
      <c r="F17" s="92">
        <v>777330</v>
      </c>
      <c r="G17" s="93">
        <v>0.23911871864629514</v>
      </c>
    </row>
    <row r="18" spans="1:7" ht="15">
      <c r="A18" s="87" t="s">
        <v>127</v>
      </c>
      <c r="B18" s="88" t="s">
        <v>115</v>
      </c>
      <c r="C18" s="92">
        <v>151122</v>
      </c>
      <c r="D18" s="94">
        <v>128846</v>
      </c>
      <c r="E18" s="95">
        <v>21420</v>
      </c>
      <c r="F18" s="92">
        <v>301388</v>
      </c>
      <c r="G18" s="93">
        <v>0.09271160559269499</v>
      </c>
    </row>
    <row r="19" spans="1:7" ht="15">
      <c r="A19" s="87" t="s">
        <v>127</v>
      </c>
      <c r="B19" s="88" t="s">
        <v>116</v>
      </c>
      <c r="C19" s="92">
        <v>154131</v>
      </c>
      <c r="D19" s="94">
        <v>123494</v>
      </c>
      <c r="E19" s="95">
        <v>22031</v>
      </c>
      <c r="F19" s="92">
        <v>299656</v>
      </c>
      <c r="G19" s="93">
        <v>0.09217881563129458</v>
      </c>
    </row>
    <row r="20" spans="1:7" ht="15">
      <c r="A20" s="87" t="s">
        <v>127</v>
      </c>
      <c r="B20" s="88" t="s">
        <v>117</v>
      </c>
      <c r="C20" s="92">
        <v>101253</v>
      </c>
      <c r="D20" s="94">
        <v>99435</v>
      </c>
      <c r="E20" s="95">
        <v>17866</v>
      </c>
      <c r="F20" s="92">
        <v>218554</v>
      </c>
      <c r="G20" s="93">
        <v>0.06723058731172396</v>
      </c>
    </row>
    <row r="21" spans="1:7" ht="15">
      <c r="A21" s="87" t="s">
        <v>127</v>
      </c>
      <c r="B21" s="88" t="s">
        <v>118</v>
      </c>
      <c r="C21" s="92">
        <v>123963</v>
      </c>
      <c r="D21" s="94">
        <v>124603</v>
      </c>
      <c r="E21" s="95">
        <v>22558</v>
      </c>
      <c r="F21" s="92">
        <v>271124</v>
      </c>
      <c r="G21" s="93">
        <v>0.0834019315789409</v>
      </c>
    </row>
    <row r="22" spans="1:7" ht="15">
      <c r="A22" s="87" t="s">
        <v>127</v>
      </c>
      <c r="B22" s="88" t="s">
        <v>119</v>
      </c>
      <c r="C22" s="92">
        <v>131869</v>
      </c>
      <c r="D22" s="94">
        <v>133799</v>
      </c>
      <c r="E22" s="95">
        <v>26658</v>
      </c>
      <c r="F22" s="92">
        <v>292326</v>
      </c>
      <c r="G22" s="93">
        <v>0.08992399437432863</v>
      </c>
    </row>
    <row r="23" spans="1:7" ht="15">
      <c r="A23" s="87" t="s">
        <v>127</v>
      </c>
      <c r="B23" s="88" t="s">
        <v>120</v>
      </c>
      <c r="C23" s="92">
        <v>115995</v>
      </c>
      <c r="D23" s="94">
        <v>112525</v>
      </c>
      <c r="E23" s="95">
        <v>24917</v>
      </c>
      <c r="F23" s="92">
        <v>253437</v>
      </c>
      <c r="G23" s="93">
        <v>0.07796113709436288</v>
      </c>
    </row>
    <row r="24" spans="1:7" ht="15">
      <c r="A24" s="87" t="s">
        <v>127</v>
      </c>
      <c r="B24" s="88" t="s">
        <v>121</v>
      </c>
      <c r="C24" s="92">
        <v>94207</v>
      </c>
      <c r="D24" s="94">
        <v>86961</v>
      </c>
      <c r="E24" s="95">
        <v>20594</v>
      </c>
      <c r="F24" s="92">
        <v>201762</v>
      </c>
      <c r="G24" s="93">
        <v>0.06206510865592966</v>
      </c>
    </row>
    <row r="25" spans="1:7" ht="15">
      <c r="A25" s="87" t="s">
        <v>127</v>
      </c>
      <c r="B25" s="88" t="s">
        <v>122</v>
      </c>
      <c r="C25" s="92">
        <v>69266</v>
      </c>
      <c r="D25" s="94">
        <v>62041</v>
      </c>
      <c r="E25" s="95">
        <v>15991</v>
      </c>
      <c r="F25" s="92">
        <v>147298</v>
      </c>
      <c r="G25" s="93">
        <v>0.04531114072422521</v>
      </c>
    </row>
    <row r="26" spans="1:7" ht="15">
      <c r="A26" s="87" t="s">
        <v>127</v>
      </c>
      <c r="B26" s="88" t="s">
        <v>123</v>
      </c>
      <c r="C26" s="92">
        <v>54187</v>
      </c>
      <c r="D26" s="94">
        <v>45034</v>
      </c>
      <c r="E26" s="95">
        <v>12779</v>
      </c>
      <c r="F26" s="92">
        <v>112000</v>
      </c>
      <c r="G26" s="93">
        <v>0.034452930529356975</v>
      </c>
    </row>
    <row r="27" spans="1:7" ht="15">
      <c r="A27" s="87" t="s">
        <v>127</v>
      </c>
      <c r="B27" s="88" t="s">
        <v>124</v>
      </c>
      <c r="C27" s="92">
        <v>39531</v>
      </c>
      <c r="D27" s="94">
        <v>31448</v>
      </c>
      <c r="E27" s="95">
        <v>9293</v>
      </c>
      <c r="F27" s="92">
        <v>80272</v>
      </c>
      <c r="G27" s="93">
        <v>0.02469290749511199</v>
      </c>
    </row>
    <row r="28" spans="1:7" ht="15">
      <c r="A28" s="87" t="s">
        <v>127</v>
      </c>
      <c r="B28" s="88" t="s">
        <v>125</v>
      </c>
      <c r="C28" s="92">
        <v>28506</v>
      </c>
      <c r="D28" s="94">
        <v>22261</v>
      </c>
      <c r="E28" s="95">
        <v>6564</v>
      </c>
      <c r="F28" s="92">
        <v>57331</v>
      </c>
      <c r="G28" s="93">
        <v>0.017635901430165756</v>
      </c>
    </row>
    <row r="29" spans="1:7" ht="15">
      <c r="A29" s="87" t="s">
        <v>127</v>
      </c>
      <c r="B29" s="88" t="s">
        <v>126</v>
      </c>
      <c r="C29" s="92">
        <v>124467</v>
      </c>
      <c r="D29" s="94">
        <v>88404</v>
      </c>
      <c r="E29" s="95">
        <v>25463</v>
      </c>
      <c r="F29" s="92">
        <v>238334</v>
      </c>
      <c r="G29" s="93">
        <v>0.07331522093556933</v>
      </c>
    </row>
    <row r="30" spans="1:7" ht="15">
      <c r="A30" s="96"/>
      <c r="B30" s="98"/>
      <c r="C30" s="99"/>
      <c r="D30" s="100"/>
      <c r="E30" s="99"/>
      <c r="F30" s="99"/>
      <c r="G30" s="101"/>
    </row>
    <row r="31" spans="1:2" ht="15">
      <c r="A31" s="50" t="s">
        <v>93</v>
      </c>
      <c r="B31" s="50" t="s">
        <v>95</v>
      </c>
    </row>
    <row r="32" spans="1:7" s="56" customFormat="1" ht="15">
      <c r="A32" s="50"/>
      <c r="B32" s="111" t="s">
        <v>128</v>
      </c>
      <c r="C32" s="108"/>
      <c r="D32" s="108"/>
      <c r="E32" s="108"/>
      <c r="F32" s="108"/>
      <c r="G32" s="108"/>
    </row>
    <row r="33" spans="1:7" s="56" customFormat="1" ht="12">
      <c r="A33" s="50"/>
      <c r="B33" s="110" t="s">
        <v>97</v>
      </c>
      <c r="C33" s="108"/>
      <c r="D33" s="108"/>
      <c r="E33" s="108"/>
      <c r="F33" s="108"/>
      <c r="G33" s="108"/>
    </row>
    <row r="34" spans="1:7" s="56" customFormat="1" ht="15">
      <c r="A34" s="50"/>
      <c r="B34" s="111" t="s">
        <v>129</v>
      </c>
      <c r="C34" s="109"/>
      <c r="D34" s="109"/>
      <c r="E34" s="109"/>
      <c r="F34" s="109"/>
      <c r="G34" s="109"/>
    </row>
    <row r="35" spans="1:7" s="56" customFormat="1" ht="12">
      <c r="A35" s="50"/>
      <c r="B35" s="110" t="s">
        <v>99</v>
      </c>
      <c r="C35" s="107"/>
      <c r="D35" s="107"/>
      <c r="E35" s="107"/>
      <c r="F35" s="107"/>
      <c r="G35" s="107"/>
    </row>
    <row r="36" spans="1:7" s="56" customFormat="1" ht="12">
      <c r="A36" s="50"/>
      <c r="B36" s="110" t="s">
        <v>100</v>
      </c>
      <c r="C36" s="107"/>
      <c r="D36" s="107"/>
      <c r="E36" s="107"/>
      <c r="F36" s="107"/>
      <c r="G36" s="107"/>
    </row>
    <row r="37" spans="1:2" s="56" customFormat="1" ht="12">
      <c r="A37" s="50" t="s">
        <v>130</v>
      </c>
      <c r="B37" s="50" t="s">
        <v>131</v>
      </c>
    </row>
    <row r="38" spans="1:7" s="56" customFormat="1" ht="12" customHeight="1">
      <c r="A38" s="50" t="s">
        <v>93</v>
      </c>
      <c r="B38" s="109" t="s">
        <v>132</v>
      </c>
      <c r="C38" s="109"/>
      <c r="D38" s="109"/>
      <c r="E38" s="109"/>
      <c r="F38" s="109"/>
      <c r="G38" s="109"/>
    </row>
    <row r="39" spans="1:7" s="56" customFormat="1" ht="12">
      <c r="A39" s="50"/>
      <c r="B39" s="109" t="s">
        <v>133</v>
      </c>
      <c r="C39" s="109"/>
      <c r="D39" s="109"/>
      <c r="E39" s="109"/>
      <c r="F39" s="109"/>
      <c r="G39" s="109"/>
    </row>
    <row r="40" spans="1:7" s="56" customFormat="1" ht="12" customHeight="1">
      <c r="A40" s="50" t="s">
        <v>93</v>
      </c>
      <c r="B40" s="50" t="s">
        <v>134</v>
      </c>
      <c r="C40" s="50"/>
      <c r="D40" s="50"/>
      <c r="E40" s="50"/>
      <c r="F40" s="50"/>
      <c r="G40" s="50"/>
    </row>
    <row r="41" spans="2:7" s="56" customFormat="1" ht="12">
      <c r="B41" s="50" t="s">
        <v>135</v>
      </c>
      <c r="C41" s="50"/>
      <c r="D41" s="50"/>
      <c r="E41" s="50"/>
      <c r="F41" s="50"/>
      <c r="G41" s="50"/>
    </row>
    <row r="42" spans="1:2" s="56" customFormat="1" ht="12">
      <c r="A42" s="50" t="s">
        <v>93</v>
      </c>
      <c r="B42" s="50" t="s">
        <v>136</v>
      </c>
    </row>
    <row r="43" spans="1:2" s="56" customFormat="1" ht="12">
      <c r="A43" s="50"/>
      <c r="B43" s="50"/>
    </row>
    <row r="44" spans="1:2" s="56" customFormat="1" ht="12">
      <c r="A44" s="50" t="s">
        <v>104</v>
      </c>
      <c r="B44" s="50" t="s">
        <v>137</v>
      </c>
    </row>
    <row r="45" s="56" customFormat="1" ht="12">
      <c r="A45" s="50"/>
    </row>
    <row r="46" s="56" customFormat="1" ht="12">
      <c r="A46" s="50"/>
    </row>
    <row r="47" s="56" customFormat="1" ht="12.75">
      <c r="A47" s="55" t="s">
        <v>88</v>
      </c>
    </row>
  </sheetData>
  <hyperlinks>
    <hyperlink ref="A47"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60981-F38B-42EC-BC76-D27B0F24D474}">
  <dimension ref="A1:G60"/>
  <sheetViews>
    <sheetView showGridLines="0" workbookViewId="0" topLeftCell="A1">
      <selection activeCell="K19" sqref="K19"/>
    </sheetView>
  </sheetViews>
  <sheetFormatPr defaultColWidth="9.140625" defaultRowHeight="15"/>
  <cols>
    <col min="1" max="1" width="14.8515625" style="0" customWidth="1"/>
    <col min="2" max="2" width="21.28125" style="0" customWidth="1"/>
    <col min="3" max="3" width="20.00390625" style="0" customWidth="1"/>
    <col min="4" max="4" width="33.00390625" style="0" customWidth="1"/>
    <col min="5" max="5" width="24.57421875" style="0" customWidth="1"/>
    <col min="6" max="6" width="26.28125" style="0" customWidth="1"/>
    <col min="7" max="7" width="13.28125" style="0" customWidth="1"/>
    <col min="8" max="8" width="11.28125" style="0" customWidth="1"/>
  </cols>
  <sheetData>
    <row r="1" ht="17.25">
      <c r="A1" s="54" t="s">
        <v>11</v>
      </c>
    </row>
    <row r="3" spans="1:7" ht="25.5">
      <c r="A3" s="119" t="s">
        <v>106</v>
      </c>
      <c r="B3" s="119" t="s">
        <v>107</v>
      </c>
      <c r="C3" s="119" t="s">
        <v>108</v>
      </c>
      <c r="D3" s="119" t="s">
        <v>109</v>
      </c>
      <c r="E3" s="119" t="s">
        <v>110</v>
      </c>
      <c r="F3" s="119" t="s">
        <v>111</v>
      </c>
      <c r="G3" s="119" t="s">
        <v>112</v>
      </c>
    </row>
    <row r="4" spans="1:7" ht="15">
      <c r="A4" s="189" t="s">
        <v>113</v>
      </c>
      <c r="B4" s="190" t="s">
        <v>114</v>
      </c>
      <c r="C4" s="89"/>
      <c r="D4" s="90"/>
      <c r="E4" s="91"/>
      <c r="F4" s="92">
        <v>822166</v>
      </c>
      <c r="G4" s="93">
        <v>0.1919617424178747</v>
      </c>
    </row>
    <row r="5" spans="1:7" ht="15">
      <c r="A5" s="87" t="s">
        <v>113</v>
      </c>
      <c r="B5" s="88" t="s">
        <v>115</v>
      </c>
      <c r="C5" s="89"/>
      <c r="D5" s="90"/>
      <c r="E5" s="91"/>
      <c r="F5" s="92">
        <v>503002</v>
      </c>
      <c r="G5" s="93">
        <v>0.11744239041711262</v>
      </c>
    </row>
    <row r="6" spans="1:7" ht="15">
      <c r="A6" s="87" t="s">
        <v>113</v>
      </c>
      <c r="B6" s="88" t="s">
        <v>116</v>
      </c>
      <c r="C6" s="89"/>
      <c r="D6" s="90"/>
      <c r="E6" s="91"/>
      <c r="F6" s="92">
        <v>685618</v>
      </c>
      <c r="G6" s="93">
        <v>0.16008011266953198</v>
      </c>
    </row>
    <row r="7" spans="1:7" ht="15">
      <c r="A7" s="87" t="s">
        <v>113</v>
      </c>
      <c r="B7" s="88" t="s">
        <v>117</v>
      </c>
      <c r="C7" s="89"/>
      <c r="D7" s="90"/>
      <c r="E7" s="91"/>
      <c r="F7" s="92">
        <v>292651</v>
      </c>
      <c r="G7" s="93">
        <v>0.06832901856843199</v>
      </c>
    </row>
    <row r="8" spans="1:7" ht="15">
      <c r="A8" s="87" t="s">
        <v>113</v>
      </c>
      <c r="B8" s="88" t="s">
        <v>118</v>
      </c>
      <c r="C8" s="89"/>
      <c r="D8" s="90"/>
      <c r="E8" s="91"/>
      <c r="F8" s="92">
        <v>330728</v>
      </c>
      <c r="G8" s="93">
        <v>0.07721934882539398</v>
      </c>
    </row>
    <row r="9" spans="1:7" ht="15">
      <c r="A9" s="87" t="s">
        <v>113</v>
      </c>
      <c r="B9" s="88" t="s">
        <v>119</v>
      </c>
      <c r="C9" s="89"/>
      <c r="D9" s="90"/>
      <c r="E9" s="91"/>
      <c r="F9" s="92">
        <v>344448</v>
      </c>
      <c r="G9" s="93">
        <v>0.08042273488851656</v>
      </c>
    </row>
    <row r="10" spans="1:7" ht="15">
      <c r="A10" s="87" t="s">
        <v>113</v>
      </c>
      <c r="B10" s="88" t="s">
        <v>120</v>
      </c>
      <c r="C10" s="89"/>
      <c r="D10" s="90"/>
      <c r="E10" s="91"/>
      <c r="F10" s="92">
        <v>300349</v>
      </c>
      <c r="G10" s="93">
        <v>0.0701263703114289</v>
      </c>
    </row>
    <row r="11" spans="1:7" ht="15">
      <c r="A11" s="87" t="s">
        <v>113</v>
      </c>
      <c r="B11" s="88" t="s">
        <v>121</v>
      </c>
      <c r="C11" s="89"/>
      <c r="D11" s="90"/>
      <c r="E11" s="91"/>
      <c r="F11" s="92">
        <v>237376</v>
      </c>
      <c r="G11" s="93">
        <v>0.05542324855100482</v>
      </c>
    </row>
    <row r="12" spans="1:7" ht="15">
      <c r="A12" s="87" t="s">
        <v>113</v>
      </c>
      <c r="B12" s="88" t="s">
        <v>122</v>
      </c>
      <c r="C12" s="89"/>
      <c r="D12" s="90"/>
      <c r="E12" s="91"/>
      <c r="F12" s="92">
        <v>173201</v>
      </c>
      <c r="G12" s="93">
        <v>0.040439480285633704</v>
      </c>
    </row>
    <row r="13" spans="1:7" ht="15">
      <c r="A13" s="87" t="s">
        <v>113</v>
      </c>
      <c r="B13" s="88" t="s">
        <v>123</v>
      </c>
      <c r="C13" s="89"/>
      <c r="D13" s="90"/>
      <c r="E13" s="91"/>
      <c r="F13" s="92">
        <v>132783</v>
      </c>
      <c r="G13" s="93">
        <v>0.031002566444577686</v>
      </c>
    </row>
    <row r="14" spans="1:7" ht="15">
      <c r="A14" s="87" t="s">
        <v>113</v>
      </c>
      <c r="B14" s="88" t="s">
        <v>124</v>
      </c>
      <c r="C14" s="89"/>
      <c r="D14" s="90"/>
      <c r="E14" s="91"/>
      <c r="F14" s="92">
        <v>96054</v>
      </c>
      <c r="G14" s="93">
        <v>0.022426971203146975</v>
      </c>
    </row>
    <row r="15" spans="1:7" ht="15">
      <c r="A15" s="87" t="s">
        <v>113</v>
      </c>
      <c r="B15" s="88" t="s">
        <v>125</v>
      </c>
      <c r="C15" s="89"/>
      <c r="D15" s="90"/>
      <c r="E15" s="91"/>
      <c r="F15" s="92">
        <v>69011</v>
      </c>
      <c r="G15" s="93">
        <v>0.016112891807737065</v>
      </c>
    </row>
    <row r="16" spans="1:7" ht="15">
      <c r="A16" s="87" t="s">
        <v>113</v>
      </c>
      <c r="B16" s="88" t="s">
        <v>126</v>
      </c>
      <c r="C16" s="89"/>
      <c r="D16" s="90"/>
      <c r="E16" s="91"/>
      <c r="F16" s="92">
        <v>295581</v>
      </c>
      <c r="G16" s="93">
        <v>0.06901312360960904</v>
      </c>
    </row>
    <row r="17" spans="1:7" ht="15">
      <c r="A17" s="87" t="s">
        <v>127</v>
      </c>
      <c r="B17" s="88" t="s">
        <v>114</v>
      </c>
      <c r="C17" s="92">
        <v>480274</v>
      </c>
      <c r="D17" s="94">
        <v>260351</v>
      </c>
      <c r="E17" s="95">
        <v>36705</v>
      </c>
      <c r="F17" s="92">
        <v>777330</v>
      </c>
      <c r="G17" s="93">
        <v>0.23911871864629514</v>
      </c>
    </row>
    <row r="18" spans="1:7" ht="15">
      <c r="A18" s="87" t="s">
        <v>127</v>
      </c>
      <c r="B18" s="88" t="s">
        <v>115</v>
      </c>
      <c r="C18" s="92">
        <v>151122</v>
      </c>
      <c r="D18" s="94">
        <v>128846</v>
      </c>
      <c r="E18" s="95">
        <v>21420</v>
      </c>
      <c r="F18" s="92">
        <v>301388</v>
      </c>
      <c r="G18" s="93">
        <v>0.09271160559269499</v>
      </c>
    </row>
    <row r="19" spans="1:7" ht="15">
      <c r="A19" s="87" t="s">
        <v>127</v>
      </c>
      <c r="B19" s="88" t="s">
        <v>116</v>
      </c>
      <c r="C19" s="92">
        <v>154131</v>
      </c>
      <c r="D19" s="94">
        <v>123494</v>
      </c>
      <c r="E19" s="95">
        <v>22031</v>
      </c>
      <c r="F19" s="92">
        <v>299656</v>
      </c>
      <c r="G19" s="93">
        <v>0.09217881563129458</v>
      </c>
    </row>
    <row r="20" spans="1:7" ht="15">
      <c r="A20" s="87" t="s">
        <v>127</v>
      </c>
      <c r="B20" s="88" t="s">
        <v>117</v>
      </c>
      <c r="C20" s="92">
        <v>101253</v>
      </c>
      <c r="D20" s="94">
        <v>99435</v>
      </c>
      <c r="E20" s="95">
        <v>17866</v>
      </c>
      <c r="F20" s="92">
        <v>218554</v>
      </c>
      <c r="G20" s="93">
        <v>0.06723058731172396</v>
      </c>
    </row>
    <row r="21" spans="1:7" ht="15">
      <c r="A21" s="87" t="s">
        <v>127</v>
      </c>
      <c r="B21" s="88" t="s">
        <v>118</v>
      </c>
      <c r="C21" s="92">
        <v>123963</v>
      </c>
      <c r="D21" s="94">
        <v>124603</v>
      </c>
      <c r="E21" s="95">
        <v>22558</v>
      </c>
      <c r="F21" s="92">
        <v>271124</v>
      </c>
      <c r="G21" s="93">
        <v>0.0834019315789409</v>
      </c>
    </row>
    <row r="22" spans="1:7" ht="15">
      <c r="A22" s="87" t="s">
        <v>127</v>
      </c>
      <c r="B22" s="88" t="s">
        <v>119</v>
      </c>
      <c r="C22" s="92">
        <v>131869</v>
      </c>
      <c r="D22" s="94">
        <v>133799</v>
      </c>
      <c r="E22" s="95">
        <v>26658</v>
      </c>
      <c r="F22" s="92">
        <v>292326</v>
      </c>
      <c r="G22" s="93">
        <v>0.08992399437432863</v>
      </c>
    </row>
    <row r="23" spans="1:7" ht="15">
      <c r="A23" s="87" t="s">
        <v>127</v>
      </c>
      <c r="B23" s="88" t="s">
        <v>120</v>
      </c>
      <c r="C23" s="92">
        <v>115995</v>
      </c>
      <c r="D23" s="94">
        <v>112525</v>
      </c>
      <c r="E23" s="95">
        <v>24917</v>
      </c>
      <c r="F23" s="92">
        <v>253437</v>
      </c>
      <c r="G23" s="93">
        <v>0.07796113709436288</v>
      </c>
    </row>
    <row r="24" spans="1:7" ht="15">
      <c r="A24" s="87" t="s">
        <v>127</v>
      </c>
      <c r="B24" s="88" t="s">
        <v>121</v>
      </c>
      <c r="C24" s="92">
        <v>94207</v>
      </c>
      <c r="D24" s="94">
        <v>86961</v>
      </c>
      <c r="E24" s="95">
        <v>20594</v>
      </c>
      <c r="F24" s="92">
        <v>201762</v>
      </c>
      <c r="G24" s="93">
        <v>0.06206510865592966</v>
      </c>
    </row>
    <row r="25" spans="1:7" ht="15">
      <c r="A25" s="87" t="s">
        <v>127</v>
      </c>
      <c r="B25" s="88" t="s">
        <v>122</v>
      </c>
      <c r="C25" s="92">
        <v>69266</v>
      </c>
      <c r="D25" s="94">
        <v>62041</v>
      </c>
      <c r="E25" s="95">
        <v>15991</v>
      </c>
      <c r="F25" s="92">
        <v>147298</v>
      </c>
      <c r="G25" s="93">
        <v>0.04531114072422521</v>
      </c>
    </row>
    <row r="26" spans="1:7" ht="15">
      <c r="A26" s="87" t="s">
        <v>127</v>
      </c>
      <c r="B26" s="88" t="s">
        <v>123</v>
      </c>
      <c r="C26" s="92">
        <v>54187</v>
      </c>
      <c r="D26" s="94">
        <v>45034</v>
      </c>
      <c r="E26" s="95">
        <v>12779</v>
      </c>
      <c r="F26" s="92">
        <v>112000</v>
      </c>
      <c r="G26" s="93">
        <v>0.034452930529356975</v>
      </c>
    </row>
    <row r="27" spans="1:7" ht="15">
      <c r="A27" s="87" t="s">
        <v>127</v>
      </c>
      <c r="B27" s="88" t="s">
        <v>124</v>
      </c>
      <c r="C27" s="92">
        <v>39531</v>
      </c>
      <c r="D27" s="94">
        <v>31448</v>
      </c>
      <c r="E27" s="95">
        <v>9293</v>
      </c>
      <c r="F27" s="92">
        <v>80272</v>
      </c>
      <c r="G27" s="93">
        <v>0.02469290749511199</v>
      </c>
    </row>
    <row r="28" spans="1:7" ht="15">
      <c r="A28" s="87" t="s">
        <v>127</v>
      </c>
      <c r="B28" s="88" t="s">
        <v>125</v>
      </c>
      <c r="C28" s="92">
        <v>28506</v>
      </c>
      <c r="D28" s="94">
        <v>22261</v>
      </c>
      <c r="E28" s="95">
        <v>6564</v>
      </c>
      <c r="F28" s="92">
        <v>57331</v>
      </c>
      <c r="G28" s="93">
        <v>0.017635901430165756</v>
      </c>
    </row>
    <row r="29" spans="1:7" ht="15">
      <c r="A29" s="87" t="s">
        <v>127</v>
      </c>
      <c r="B29" s="88" t="s">
        <v>126</v>
      </c>
      <c r="C29" s="92">
        <v>124467</v>
      </c>
      <c r="D29" s="94">
        <v>88404</v>
      </c>
      <c r="E29" s="95">
        <v>25463</v>
      </c>
      <c r="F29" s="92">
        <v>238334</v>
      </c>
      <c r="G29" s="93">
        <v>0.07331522093556933</v>
      </c>
    </row>
    <row r="30" spans="1:7" ht="15">
      <c r="A30" s="87" t="s">
        <v>138</v>
      </c>
      <c r="B30" s="88" t="s">
        <v>114</v>
      </c>
      <c r="C30" s="89"/>
      <c r="D30" s="90"/>
      <c r="E30" s="91"/>
      <c r="F30" s="92">
        <v>21421</v>
      </c>
      <c r="G30" s="93">
        <v>0.17575339880703308</v>
      </c>
    </row>
    <row r="31" spans="1:7" ht="15">
      <c r="A31" s="87" t="s">
        <v>138</v>
      </c>
      <c r="B31" s="88" t="s">
        <v>115</v>
      </c>
      <c r="C31" s="89"/>
      <c r="D31" s="90"/>
      <c r="E31" s="91"/>
      <c r="F31" s="92">
        <v>16501</v>
      </c>
      <c r="G31" s="93">
        <v>0.13538615534824952</v>
      </c>
    </row>
    <row r="32" spans="1:7" ht="15">
      <c r="A32" s="87" t="s">
        <v>138</v>
      </c>
      <c r="B32" s="88" t="s">
        <v>116</v>
      </c>
      <c r="C32" s="89"/>
      <c r="D32" s="90"/>
      <c r="E32" s="91"/>
      <c r="F32" s="92">
        <v>19283</v>
      </c>
      <c r="G32" s="93">
        <v>0.15821169829587878</v>
      </c>
    </row>
    <row r="33" spans="1:7" ht="15">
      <c r="A33" s="87" t="s">
        <v>138</v>
      </c>
      <c r="B33" s="88" t="s">
        <v>117</v>
      </c>
      <c r="C33" s="89"/>
      <c r="D33" s="90"/>
      <c r="E33" s="91"/>
      <c r="F33" s="92">
        <v>8324</v>
      </c>
      <c r="G33" s="93">
        <v>0.06829612490872244</v>
      </c>
    </row>
    <row r="34" spans="1:7" ht="15">
      <c r="A34" s="87" t="s">
        <v>138</v>
      </c>
      <c r="B34" s="88" t="s">
        <v>118</v>
      </c>
      <c r="C34" s="89"/>
      <c r="D34" s="90"/>
      <c r="E34" s="91"/>
      <c r="F34" s="92">
        <v>9134</v>
      </c>
      <c r="G34" s="93">
        <v>0.0749419515757173</v>
      </c>
    </row>
    <row r="35" spans="1:7" ht="15">
      <c r="A35" s="87" t="s">
        <v>138</v>
      </c>
      <c r="B35" s="88" t="s">
        <v>119</v>
      </c>
      <c r="C35" s="89"/>
      <c r="D35" s="90"/>
      <c r="E35" s="91"/>
      <c r="F35" s="92">
        <v>9017</v>
      </c>
      <c r="G35" s="93">
        <v>0.07398199883492915</v>
      </c>
    </row>
    <row r="36" spans="1:7" ht="15">
      <c r="A36" s="87" t="s">
        <v>138</v>
      </c>
      <c r="B36" s="88" t="s">
        <v>120</v>
      </c>
      <c r="C36" s="89"/>
      <c r="D36" s="90"/>
      <c r="E36" s="91"/>
      <c r="F36" s="92">
        <v>8481</v>
      </c>
      <c r="G36" s="93">
        <v>0.06958426662072022</v>
      </c>
    </row>
    <row r="37" spans="1:7" ht="15">
      <c r="A37" s="87" t="s">
        <v>138</v>
      </c>
      <c r="B37" s="88" t="s">
        <v>121</v>
      </c>
      <c r="C37" s="89"/>
      <c r="D37" s="90"/>
      <c r="E37" s="91"/>
      <c r="F37" s="92">
        <v>6461</v>
      </c>
      <c r="G37" s="93">
        <v>0.05301072357463427</v>
      </c>
    </row>
    <row r="38" spans="1:7" ht="15">
      <c r="A38" s="87" t="s">
        <v>138</v>
      </c>
      <c r="B38" s="88" t="s">
        <v>122</v>
      </c>
      <c r="C38" s="89"/>
      <c r="D38" s="90"/>
      <c r="E38" s="91"/>
      <c r="F38" s="92">
        <v>4846</v>
      </c>
      <c r="G38" s="93">
        <v>0.039760093862045764</v>
      </c>
    </row>
    <row r="39" spans="1:7" ht="15">
      <c r="A39" s="87" t="s">
        <v>138</v>
      </c>
      <c r="B39" s="88" t="s">
        <v>123</v>
      </c>
      <c r="C39" s="89"/>
      <c r="D39" s="90"/>
      <c r="E39" s="91"/>
      <c r="F39" s="92">
        <v>3610</v>
      </c>
      <c r="G39" s="93">
        <v>0.02961905465166843</v>
      </c>
    </row>
    <row r="40" spans="1:7" ht="15">
      <c r="A40" s="87" t="s">
        <v>138</v>
      </c>
      <c r="B40" s="88" t="s">
        <v>124</v>
      </c>
      <c r="C40" s="89"/>
      <c r="D40" s="90"/>
      <c r="E40" s="91"/>
      <c r="F40" s="92">
        <v>2677</v>
      </c>
      <c r="G40" s="93">
        <v>0.021964046898203984</v>
      </c>
    </row>
    <row r="41" spans="1:7" ht="15">
      <c r="A41" s="87" t="s">
        <v>138</v>
      </c>
      <c r="B41" s="88" t="s">
        <v>125</v>
      </c>
      <c r="C41" s="89"/>
      <c r="D41" s="90"/>
      <c r="E41" s="91"/>
      <c r="F41" s="92">
        <v>2008</v>
      </c>
      <c r="G41" s="93">
        <v>0.01647508635472305</v>
      </c>
    </row>
    <row r="42" spans="1:7" ht="15">
      <c r="A42" s="87" t="s">
        <v>138</v>
      </c>
      <c r="B42" s="88" t="s">
        <v>126</v>
      </c>
      <c r="C42" s="89"/>
      <c r="D42" s="90"/>
      <c r="E42" s="91"/>
      <c r="F42" s="92">
        <v>10118</v>
      </c>
      <c r="G42" s="93">
        <v>0.083015400267474</v>
      </c>
    </row>
    <row r="43" spans="1:7" ht="15">
      <c r="A43" s="96"/>
      <c r="B43" s="97"/>
      <c r="C43" s="98"/>
      <c r="D43" s="127"/>
      <c r="E43" s="98"/>
      <c r="F43" s="99"/>
      <c r="G43" s="101"/>
    </row>
    <row r="44" spans="1:2" ht="15">
      <c r="A44" s="50" t="s">
        <v>93</v>
      </c>
      <c r="B44" s="50" t="s">
        <v>95</v>
      </c>
    </row>
    <row r="45" spans="1:7" ht="15">
      <c r="A45" s="50"/>
      <c r="B45" s="109" t="s">
        <v>139</v>
      </c>
      <c r="C45" s="108"/>
      <c r="D45" s="108"/>
      <c r="E45" s="108"/>
      <c r="F45" s="108"/>
      <c r="G45" s="108"/>
    </row>
    <row r="46" spans="1:7" ht="15">
      <c r="A46" s="50"/>
      <c r="B46" s="110" t="s">
        <v>97</v>
      </c>
      <c r="C46" s="108"/>
      <c r="D46" s="108"/>
      <c r="E46" s="108"/>
      <c r="F46" s="108"/>
      <c r="G46" s="108"/>
    </row>
    <row r="47" spans="1:7" ht="15">
      <c r="A47" s="50"/>
      <c r="B47" s="111" t="s">
        <v>129</v>
      </c>
      <c r="C47" s="109"/>
      <c r="D47" s="109"/>
      <c r="E47" s="109"/>
      <c r="F47" s="109"/>
      <c r="G47" s="109"/>
    </row>
    <row r="48" spans="1:7" ht="15">
      <c r="A48" s="50"/>
      <c r="B48" s="110" t="s">
        <v>99</v>
      </c>
      <c r="C48" s="107"/>
      <c r="D48" s="107"/>
      <c r="E48" s="107"/>
      <c r="F48" s="107"/>
      <c r="G48" s="107"/>
    </row>
    <row r="49" spans="1:7" ht="15">
      <c r="A49" s="50"/>
      <c r="B49" s="110" t="s">
        <v>100</v>
      </c>
      <c r="C49" s="107"/>
      <c r="D49" s="107"/>
      <c r="E49" s="107"/>
      <c r="F49" s="107"/>
      <c r="G49" s="107"/>
    </row>
    <row r="50" spans="1:7" ht="15">
      <c r="A50" s="50" t="s">
        <v>130</v>
      </c>
      <c r="B50" s="50" t="s">
        <v>140</v>
      </c>
      <c r="C50" s="56"/>
      <c r="D50" s="56"/>
      <c r="E50" s="56"/>
      <c r="F50" s="56"/>
      <c r="G50" s="56"/>
    </row>
    <row r="51" spans="1:7" ht="15">
      <c r="A51" s="50" t="s">
        <v>93</v>
      </c>
      <c r="B51" s="109" t="s">
        <v>132</v>
      </c>
      <c r="C51" s="109"/>
      <c r="D51" s="109"/>
      <c r="E51" s="109"/>
      <c r="F51" s="109"/>
      <c r="G51" s="109"/>
    </row>
    <row r="52" spans="1:7" ht="15">
      <c r="A52" s="50"/>
      <c r="B52" s="109" t="s">
        <v>133</v>
      </c>
      <c r="C52" s="109"/>
      <c r="D52" s="109"/>
      <c r="E52" s="109"/>
      <c r="F52" s="109"/>
      <c r="G52" s="109"/>
    </row>
    <row r="53" spans="1:7" ht="15">
      <c r="A53" s="50" t="s">
        <v>93</v>
      </c>
      <c r="B53" s="50" t="s">
        <v>134</v>
      </c>
      <c r="C53" s="50"/>
      <c r="D53" s="50"/>
      <c r="E53" s="50"/>
      <c r="F53" s="50"/>
      <c r="G53" s="50"/>
    </row>
    <row r="54" spans="1:7" ht="15">
      <c r="A54" s="56"/>
      <c r="B54" s="50" t="s">
        <v>135</v>
      </c>
      <c r="C54" s="50"/>
      <c r="D54" s="50"/>
      <c r="E54" s="50"/>
      <c r="F54" s="50"/>
      <c r="G54" s="50"/>
    </row>
    <row r="55" spans="1:7" ht="15">
      <c r="A55" s="50" t="s">
        <v>93</v>
      </c>
      <c r="B55" s="50" t="s">
        <v>136</v>
      </c>
      <c r="C55" s="56"/>
      <c r="D55" s="56"/>
      <c r="E55" s="56"/>
      <c r="F55" s="56"/>
      <c r="G55" s="56"/>
    </row>
    <row r="56" spans="1:7" ht="15">
      <c r="A56" s="50"/>
      <c r="B56" s="50"/>
      <c r="C56" s="56"/>
      <c r="D56" s="56"/>
      <c r="E56" s="56"/>
      <c r="F56" s="56"/>
      <c r="G56" s="56"/>
    </row>
    <row r="57" spans="1:7" ht="15">
      <c r="A57" s="50" t="s">
        <v>104</v>
      </c>
      <c r="B57" s="50" t="s">
        <v>137</v>
      </c>
      <c r="C57" s="56"/>
      <c r="D57" s="56"/>
      <c r="E57" s="56"/>
      <c r="F57" s="56"/>
      <c r="G57" s="56"/>
    </row>
    <row r="58" spans="1:7" ht="15">
      <c r="A58" s="11"/>
      <c r="B58" s="11"/>
      <c r="C58" s="10"/>
      <c r="D58" s="10"/>
      <c r="E58" s="10"/>
      <c r="F58" s="10"/>
      <c r="G58" s="10"/>
    </row>
    <row r="60" ht="15">
      <c r="A60" s="55" t="s">
        <v>88</v>
      </c>
    </row>
  </sheetData>
  <hyperlinks>
    <hyperlink ref="A60"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B9C0F-E6FF-41EE-9A3F-FA7703E6894F}">
  <dimension ref="A1:G20"/>
  <sheetViews>
    <sheetView showGridLines="0" workbookViewId="0" topLeftCell="A3">
      <selection activeCell="A20" sqref="A20"/>
    </sheetView>
  </sheetViews>
  <sheetFormatPr defaultColWidth="9.140625" defaultRowHeight="15"/>
  <cols>
    <col min="1" max="1" width="19.57421875" style="0" customWidth="1"/>
    <col min="2" max="2" width="23.57421875" style="0" customWidth="1"/>
    <col min="3" max="3" width="12.8515625" style="0" customWidth="1"/>
    <col min="5" max="5" width="16.28125" style="0" customWidth="1"/>
    <col min="6" max="6" width="13.00390625" style="0" customWidth="1"/>
    <col min="7" max="7" width="15.8515625" style="0" customWidth="1"/>
  </cols>
  <sheetData>
    <row r="1" ht="17.25">
      <c r="A1" s="54" t="s">
        <v>13</v>
      </c>
    </row>
    <row r="3" spans="1:3" ht="25.5">
      <c r="A3" s="119" t="s">
        <v>89</v>
      </c>
      <c r="B3" s="119" t="s">
        <v>141</v>
      </c>
      <c r="C3" s="119" t="s">
        <v>142</v>
      </c>
    </row>
    <row r="4" spans="1:3" s="178" customFormat="1" ht="15">
      <c r="A4" s="191" t="s">
        <v>76</v>
      </c>
      <c r="B4" s="192">
        <v>4057</v>
      </c>
      <c r="C4" s="193">
        <v>0.2042</v>
      </c>
    </row>
    <row r="5" spans="1:3" s="178" customFormat="1" ht="15">
      <c r="A5" s="191" t="s">
        <v>77</v>
      </c>
      <c r="B5" s="192">
        <v>6121</v>
      </c>
      <c r="C5" s="193">
        <v>0.2858</v>
      </c>
    </row>
    <row r="6" spans="1:3" s="178" customFormat="1" ht="15">
      <c r="A6" s="191" t="s">
        <v>78</v>
      </c>
      <c r="B6" s="192">
        <v>3884</v>
      </c>
      <c r="C6" s="193">
        <v>0.208</v>
      </c>
    </row>
    <row r="7" spans="1:3" s="178" customFormat="1" ht="15">
      <c r="A7" s="191" t="s">
        <v>79</v>
      </c>
      <c r="B7" s="192">
        <v>2683</v>
      </c>
      <c r="C7" s="193">
        <v>0.1606</v>
      </c>
    </row>
    <row r="8" spans="1:3" s="178" customFormat="1" ht="15">
      <c r="A8" s="191" t="s">
        <v>80</v>
      </c>
      <c r="B8" s="192">
        <v>1933</v>
      </c>
      <c r="C8" s="193">
        <v>0.11</v>
      </c>
    </row>
    <row r="9" spans="1:3" s="178" customFormat="1" ht="15">
      <c r="A9" s="191" t="s">
        <v>81</v>
      </c>
      <c r="B9" s="192">
        <v>573</v>
      </c>
      <c r="C9" s="193">
        <v>0.0277</v>
      </c>
    </row>
    <row r="10" spans="1:3" s="178" customFormat="1" ht="15">
      <c r="A10" s="191" t="s">
        <v>143</v>
      </c>
      <c r="B10" s="192">
        <v>57</v>
      </c>
      <c r="C10" s="193">
        <v>0.0038</v>
      </c>
    </row>
    <row r="11" spans="1:3" s="178" customFormat="1" ht="15">
      <c r="A11" s="194" t="s">
        <v>111</v>
      </c>
      <c r="B11" s="195">
        <v>19308</v>
      </c>
      <c r="C11" s="196">
        <v>1</v>
      </c>
    </row>
    <row r="13" spans="1:2" s="178" customFormat="1" ht="15">
      <c r="A13" s="180" t="s">
        <v>93</v>
      </c>
      <c r="B13" s="180" t="s">
        <v>103</v>
      </c>
    </row>
    <row r="14" spans="1:2" s="178" customFormat="1" ht="15">
      <c r="A14" s="180" t="s">
        <v>93</v>
      </c>
      <c r="B14" s="180" t="s">
        <v>144</v>
      </c>
    </row>
    <row r="15" spans="1:2" s="178" customFormat="1" ht="15">
      <c r="A15" s="180" t="s">
        <v>93</v>
      </c>
      <c r="B15" s="180" t="s">
        <v>145</v>
      </c>
    </row>
    <row r="16" spans="1:7" s="178" customFormat="1" ht="15">
      <c r="A16" s="180" t="s">
        <v>93</v>
      </c>
      <c r="B16" s="215" t="s">
        <v>146</v>
      </c>
      <c r="C16" s="216"/>
      <c r="D16" s="216"/>
      <c r="E16" s="216"/>
      <c r="F16" s="216"/>
      <c r="G16" s="216"/>
    </row>
    <row r="17" spans="1:2" s="178" customFormat="1" ht="15">
      <c r="A17" s="180" t="s">
        <v>104</v>
      </c>
      <c r="B17" s="180" t="s">
        <v>137</v>
      </c>
    </row>
    <row r="20" ht="15">
      <c r="A20" s="55" t="s">
        <v>88</v>
      </c>
    </row>
  </sheetData>
  <hyperlinks>
    <hyperlink ref="A20"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26DD4-F8EF-423A-A21D-DE8517A131D8}">
  <dimension ref="A1:H25"/>
  <sheetViews>
    <sheetView showGridLines="0" workbookViewId="0" topLeftCell="A1">
      <selection activeCell="D29" sqref="D29"/>
    </sheetView>
  </sheetViews>
  <sheetFormatPr defaultColWidth="9.140625" defaultRowHeight="15"/>
  <cols>
    <col min="1" max="1" width="27.28125" style="0" customWidth="1"/>
    <col min="2" max="2" width="30.00390625" style="0" bestFit="1" customWidth="1"/>
  </cols>
  <sheetData>
    <row r="1" spans="1:8" s="58" customFormat="1" ht="18">
      <c r="A1" s="54" t="s">
        <v>15</v>
      </c>
      <c r="B1" s="59"/>
      <c r="C1" s="59"/>
      <c r="D1" s="59"/>
      <c r="E1" s="59"/>
      <c r="F1" s="59"/>
      <c r="G1" s="59"/>
      <c r="H1" s="57"/>
    </row>
    <row r="2" spans="1:8" s="56" customFormat="1" ht="12.75">
      <c r="A2" s="8"/>
      <c r="B2" s="9"/>
      <c r="C2" s="9"/>
      <c r="D2" s="9"/>
      <c r="E2" s="9"/>
      <c r="F2" s="9"/>
      <c r="G2" s="9"/>
      <c r="H2" s="57"/>
    </row>
    <row r="3" spans="1:8" ht="15">
      <c r="A3" s="119" t="s">
        <v>147</v>
      </c>
      <c r="B3" s="119" t="s">
        <v>142</v>
      </c>
      <c r="C3" s="10"/>
      <c r="D3" s="10"/>
      <c r="E3" s="10"/>
      <c r="F3" s="10"/>
      <c r="G3" s="10"/>
      <c r="H3" s="57"/>
    </row>
    <row r="4" spans="1:8" s="178" customFormat="1" ht="15">
      <c r="A4" s="197" t="s">
        <v>114</v>
      </c>
      <c r="B4" s="198">
        <v>0.17575339880703308</v>
      </c>
      <c r="C4" s="186"/>
      <c r="D4" s="186"/>
      <c r="E4" s="186"/>
      <c r="F4" s="186"/>
      <c r="G4" s="186"/>
      <c r="H4" s="199"/>
    </row>
    <row r="5" spans="1:8" s="178" customFormat="1" ht="15">
      <c r="A5" s="197" t="s">
        <v>115</v>
      </c>
      <c r="B5" s="198">
        <v>0.13538615534824952</v>
      </c>
      <c r="C5" s="186"/>
      <c r="D5" s="186"/>
      <c r="E5" s="186"/>
      <c r="F5" s="186"/>
      <c r="G5" s="186"/>
      <c r="H5" s="199"/>
    </row>
    <row r="6" spans="1:8" s="178" customFormat="1" ht="15">
      <c r="A6" s="197" t="s">
        <v>116</v>
      </c>
      <c r="B6" s="198">
        <v>0.15821169829587878</v>
      </c>
      <c r="C6" s="186"/>
      <c r="D6" s="186"/>
      <c r="E6" s="186"/>
      <c r="F6" s="186"/>
      <c r="G6" s="186"/>
      <c r="H6" s="199"/>
    </row>
    <row r="7" spans="1:8" s="178" customFormat="1" ht="15">
      <c r="A7" s="197" t="s">
        <v>117</v>
      </c>
      <c r="B7" s="198">
        <v>0.06829612490872244</v>
      </c>
      <c r="C7" s="186"/>
      <c r="D7" s="186"/>
      <c r="E7" s="186"/>
      <c r="F7" s="186"/>
      <c r="G7" s="186"/>
      <c r="H7" s="199"/>
    </row>
    <row r="8" spans="1:8" s="178" customFormat="1" ht="15">
      <c r="A8" s="197" t="s">
        <v>118</v>
      </c>
      <c r="B8" s="198">
        <v>0.0749419515757173</v>
      </c>
      <c r="C8" s="186"/>
      <c r="D8" s="186"/>
      <c r="E8" s="186"/>
      <c r="F8" s="186"/>
      <c r="G8" s="186"/>
      <c r="H8" s="199"/>
    </row>
    <row r="9" spans="1:8" s="178" customFormat="1" ht="15">
      <c r="A9" s="197" t="s">
        <v>119</v>
      </c>
      <c r="B9" s="198">
        <v>0.07398199883492915</v>
      </c>
      <c r="C9" s="186"/>
      <c r="D9" s="186"/>
      <c r="E9" s="186"/>
      <c r="F9" s="186"/>
      <c r="G9" s="186"/>
      <c r="H9" s="199"/>
    </row>
    <row r="10" spans="1:8" s="178" customFormat="1" ht="15">
      <c r="A10" s="197" t="s">
        <v>120</v>
      </c>
      <c r="B10" s="198">
        <v>0.06958426662072022</v>
      </c>
      <c r="C10" s="186"/>
      <c r="D10" s="186"/>
      <c r="E10" s="186"/>
      <c r="F10" s="186"/>
      <c r="G10" s="186"/>
      <c r="H10" s="199"/>
    </row>
    <row r="11" spans="1:8" s="178" customFormat="1" ht="15">
      <c r="A11" s="197" t="s">
        <v>121</v>
      </c>
      <c r="B11" s="198">
        <v>0.05301072357463427</v>
      </c>
      <c r="C11" s="186"/>
      <c r="D11" s="186"/>
      <c r="E11" s="186"/>
      <c r="F11" s="186"/>
      <c r="G11" s="186"/>
      <c r="H11" s="199"/>
    </row>
    <row r="12" spans="1:8" s="178" customFormat="1" ht="15">
      <c r="A12" s="197" t="s">
        <v>122</v>
      </c>
      <c r="B12" s="198">
        <v>0.039760093862045764</v>
      </c>
      <c r="C12" s="186"/>
      <c r="D12" s="186"/>
      <c r="E12" s="186"/>
      <c r="F12" s="186"/>
      <c r="G12" s="186"/>
      <c r="H12" s="199"/>
    </row>
    <row r="13" spans="1:8" s="178" customFormat="1" ht="15">
      <c r="A13" s="197" t="s">
        <v>123</v>
      </c>
      <c r="B13" s="198">
        <v>0.02961905465166843</v>
      </c>
      <c r="C13" s="186"/>
      <c r="D13" s="186"/>
      <c r="E13" s="186"/>
      <c r="F13" s="186"/>
      <c r="G13" s="186"/>
      <c r="H13" s="199"/>
    </row>
    <row r="14" spans="1:8" s="178" customFormat="1" ht="15">
      <c r="A14" s="197" t="s">
        <v>124</v>
      </c>
      <c r="B14" s="198">
        <v>0.021964046898203984</v>
      </c>
      <c r="C14" s="186"/>
      <c r="D14" s="186"/>
      <c r="E14" s="186"/>
      <c r="F14" s="186"/>
      <c r="G14" s="186"/>
      <c r="H14" s="199"/>
    </row>
    <row r="15" spans="1:8" s="178" customFormat="1" ht="15">
      <c r="A15" s="197" t="s">
        <v>125</v>
      </c>
      <c r="B15" s="198">
        <v>0.01647508635472305</v>
      </c>
      <c r="C15" s="186"/>
      <c r="D15" s="186"/>
      <c r="E15" s="186"/>
      <c r="F15" s="186"/>
      <c r="G15" s="186"/>
      <c r="H15" s="199"/>
    </row>
    <row r="16" spans="1:8" s="178" customFormat="1" ht="15">
      <c r="A16" s="197" t="s">
        <v>126</v>
      </c>
      <c r="B16" s="198">
        <v>0.083015400267474</v>
      </c>
      <c r="C16" s="186"/>
      <c r="D16" s="186"/>
      <c r="E16" s="186"/>
      <c r="F16" s="186"/>
      <c r="G16" s="186"/>
      <c r="H16" s="199"/>
    </row>
    <row r="17" spans="1:8" s="178" customFormat="1" ht="15">
      <c r="A17" s="200" t="s">
        <v>111</v>
      </c>
      <c r="B17" s="201">
        <v>1</v>
      </c>
      <c r="C17" s="186"/>
      <c r="D17" s="186"/>
      <c r="E17" s="186"/>
      <c r="F17" s="186"/>
      <c r="G17" s="186"/>
      <c r="H17" s="199"/>
    </row>
    <row r="18" spans="1:8" ht="15">
      <c r="A18" s="10"/>
      <c r="B18" s="10"/>
      <c r="C18" s="10"/>
      <c r="D18" s="10"/>
      <c r="E18" s="10"/>
      <c r="F18" s="10"/>
      <c r="G18" s="10"/>
      <c r="H18" s="57"/>
    </row>
    <row r="19" spans="1:8" ht="15">
      <c r="A19" s="52" t="s">
        <v>93</v>
      </c>
      <c r="B19" s="210" t="s">
        <v>148</v>
      </c>
      <c r="C19" s="210"/>
      <c r="D19" s="210"/>
      <c r="E19" s="210"/>
      <c r="F19" s="210"/>
      <c r="G19" s="210"/>
      <c r="H19" s="57"/>
    </row>
    <row r="20" spans="1:8" ht="15">
      <c r="A20" s="52"/>
      <c r="B20" s="210"/>
      <c r="C20" s="210"/>
      <c r="D20" s="210"/>
      <c r="E20" s="210"/>
      <c r="F20" s="210"/>
      <c r="G20" s="210"/>
      <c r="H20" s="57"/>
    </row>
    <row r="21" spans="1:8" ht="15">
      <c r="A21" s="112" t="s">
        <v>93</v>
      </c>
      <c r="B21" s="52" t="s">
        <v>103</v>
      </c>
      <c r="H21" s="57"/>
    </row>
    <row r="22" spans="1:8" ht="15">
      <c r="A22" s="52" t="s">
        <v>104</v>
      </c>
      <c r="B22" s="52" t="s">
        <v>137</v>
      </c>
      <c r="C22" s="57"/>
      <c r="D22" s="57"/>
      <c r="E22" s="57"/>
      <c r="F22" s="57"/>
      <c r="G22" s="57"/>
      <c r="H22" s="57"/>
    </row>
    <row r="25" ht="15">
      <c r="A25" s="55" t="s">
        <v>88</v>
      </c>
    </row>
  </sheetData>
  <mergeCells count="1">
    <mergeCell ref="B19:G20"/>
  </mergeCells>
  <hyperlinks>
    <hyperlink ref="A25"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8E977-2F4B-441B-BB14-D4D0193665D3}">
  <dimension ref="A1:D17"/>
  <sheetViews>
    <sheetView showGridLines="0" workbookViewId="0" topLeftCell="A1">
      <selection activeCell="A4" sqref="A4:XFD10"/>
    </sheetView>
  </sheetViews>
  <sheetFormatPr defaultColWidth="9.140625" defaultRowHeight="15"/>
  <cols>
    <col min="1" max="1" width="20.57421875" style="0" customWidth="1"/>
    <col min="2" max="2" width="19.00390625" style="0" customWidth="1"/>
    <col min="3" max="3" width="36.57421875" style="0" customWidth="1"/>
    <col min="4" max="4" width="9.28125" style="0" bestFit="1" customWidth="1"/>
  </cols>
  <sheetData>
    <row r="1" s="58" customFormat="1" ht="18">
      <c r="A1" s="53" t="s">
        <v>17</v>
      </c>
    </row>
    <row r="3" spans="1:4" ht="15">
      <c r="A3" s="119" t="s">
        <v>89</v>
      </c>
      <c r="B3" s="119" t="s">
        <v>149</v>
      </c>
      <c r="C3" s="119" t="s">
        <v>150</v>
      </c>
      <c r="D3" s="119" t="s">
        <v>111</v>
      </c>
    </row>
    <row r="4" spans="1:4" s="178" customFormat="1" ht="15">
      <c r="A4" s="189" t="s">
        <v>151</v>
      </c>
      <c r="B4" s="202">
        <v>9993</v>
      </c>
      <c r="C4" s="203">
        <v>240</v>
      </c>
      <c r="D4" s="204">
        <v>10233</v>
      </c>
    </row>
    <row r="5" spans="1:4" s="178" customFormat="1" ht="15">
      <c r="A5" s="189" t="s">
        <v>77</v>
      </c>
      <c r="B5" s="202">
        <v>32230</v>
      </c>
      <c r="C5" s="203">
        <v>640</v>
      </c>
      <c r="D5" s="204">
        <v>32870</v>
      </c>
    </row>
    <row r="6" spans="1:4" s="178" customFormat="1" ht="15">
      <c r="A6" s="189" t="s">
        <v>78</v>
      </c>
      <c r="B6" s="202">
        <v>29532</v>
      </c>
      <c r="C6" s="203">
        <v>463</v>
      </c>
      <c r="D6" s="204">
        <v>29995</v>
      </c>
    </row>
    <row r="7" spans="1:4" s="178" customFormat="1" ht="15">
      <c r="A7" s="189" t="s">
        <v>79</v>
      </c>
      <c r="B7" s="202">
        <v>17753</v>
      </c>
      <c r="C7" s="203">
        <v>220</v>
      </c>
      <c r="D7" s="204">
        <v>17973</v>
      </c>
    </row>
    <row r="8" spans="1:4" s="178" customFormat="1" ht="15">
      <c r="A8" s="189" t="s">
        <v>80</v>
      </c>
      <c r="B8" s="202">
        <v>9697</v>
      </c>
      <c r="C8" s="203">
        <v>113</v>
      </c>
      <c r="D8" s="204">
        <v>9810</v>
      </c>
    </row>
    <row r="9" spans="1:4" s="178" customFormat="1" ht="15">
      <c r="A9" s="189" t="s">
        <v>152</v>
      </c>
      <c r="B9" s="202">
        <v>1750</v>
      </c>
      <c r="C9" s="203">
        <v>15</v>
      </c>
      <c r="D9" s="204">
        <v>1765</v>
      </c>
    </row>
    <row r="10" spans="1:4" s="178" customFormat="1" ht="15">
      <c r="A10" s="205" t="s">
        <v>111</v>
      </c>
      <c r="B10" s="206">
        <v>100955</v>
      </c>
      <c r="C10" s="207">
        <v>1691</v>
      </c>
      <c r="D10" s="207">
        <v>102646</v>
      </c>
    </row>
    <row r="12" spans="1:2" ht="15">
      <c r="A12" s="50" t="s">
        <v>93</v>
      </c>
      <c r="B12" s="50" t="s">
        <v>103</v>
      </c>
    </row>
    <row r="13" spans="1:2" ht="15">
      <c r="A13" s="50" t="s">
        <v>93</v>
      </c>
      <c r="B13" s="50" t="s">
        <v>153</v>
      </c>
    </row>
    <row r="14" spans="1:2" ht="15">
      <c r="A14" s="50" t="s">
        <v>104</v>
      </c>
      <c r="B14" s="50" t="s">
        <v>154</v>
      </c>
    </row>
    <row r="17" ht="15">
      <c r="A17" s="55" t="s">
        <v>88</v>
      </c>
    </row>
  </sheetData>
  <hyperlinks>
    <hyperlink ref="A17"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5E470-CE31-4ADE-8C21-FF92B328694D}">
  <dimension ref="A1:M20"/>
  <sheetViews>
    <sheetView showGridLines="0" workbookViewId="0" topLeftCell="A1">
      <selection activeCell="A1" sqref="A1:XFD1"/>
    </sheetView>
  </sheetViews>
  <sheetFormatPr defaultColWidth="16.28125" defaultRowHeight="15"/>
  <sheetData>
    <row r="1" spans="1:13" s="178" customFormat="1" ht="17.1" customHeight="1">
      <c r="A1" s="211" t="s">
        <v>155</v>
      </c>
      <c r="B1" s="211"/>
      <c r="C1" s="211"/>
      <c r="D1" s="211"/>
      <c r="E1" s="211"/>
      <c r="F1" s="211"/>
      <c r="G1" s="211"/>
      <c r="H1" s="211"/>
      <c r="I1" s="211"/>
      <c r="J1" s="211"/>
      <c r="K1" s="211"/>
      <c r="L1" s="211"/>
      <c r="M1" s="211"/>
    </row>
    <row r="2" spans="1:12" s="178" customFormat="1" ht="15">
      <c r="A2" s="183" t="s">
        <v>156</v>
      </c>
      <c r="B2" s="183"/>
      <c r="C2" s="179"/>
      <c r="D2" s="179"/>
      <c r="E2" s="179"/>
      <c r="F2" s="179"/>
      <c r="G2" s="179"/>
      <c r="H2" s="179"/>
      <c r="I2" s="179"/>
      <c r="J2" s="179"/>
      <c r="K2" s="179"/>
      <c r="L2" s="179"/>
    </row>
    <row r="3" spans="1:12" s="178" customFormat="1" ht="15">
      <c r="A3" s="177" t="s">
        <v>157</v>
      </c>
      <c r="B3" s="177"/>
      <c r="C3" s="179"/>
      <c r="D3" s="179"/>
      <c r="E3" s="179"/>
      <c r="F3" s="179"/>
      <c r="G3" s="179"/>
      <c r="H3" s="179"/>
      <c r="I3" s="179"/>
      <c r="J3" s="179"/>
      <c r="K3" s="179"/>
      <c r="L3" s="179"/>
    </row>
    <row r="4" spans="1:12" ht="15">
      <c r="A4" s="2"/>
      <c r="B4" s="2"/>
      <c r="C4" s="2"/>
      <c r="D4" s="2"/>
      <c r="E4" s="2"/>
      <c r="F4" s="2"/>
      <c r="G4" s="2"/>
      <c r="H4" s="2"/>
      <c r="I4" s="2"/>
      <c r="J4" s="2"/>
      <c r="K4" s="2"/>
      <c r="L4" s="2"/>
    </row>
    <row r="5" spans="1:13" ht="15">
      <c r="A5" s="119" t="s">
        <v>158</v>
      </c>
      <c r="B5" s="119">
        <v>41061</v>
      </c>
      <c r="C5" s="119">
        <v>41426</v>
      </c>
      <c r="D5" s="119">
        <v>41791</v>
      </c>
      <c r="E5" s="119">
        <v>42156</v>
      </c>
      <c r="F5" s="119">
        <v>42522</v>
      </c>
      <c r="G5" s="119">
        <v>42887</v>
      </c>
      <c r="H5" s="119">
        <v>43252</v>
      </c>
      <c r="I5" s="128">
        <v>43617</v>
      </c>
      <c r="J5" s="128">
        <v>43983</v>
      </c>
      <c r="K5" s="129">
        <v>44348</v>
      </c>
      <c r="L5" s="129">
        <v>44713</v>
      </c>
      <c r="M5" s="129">
        <v>45078</v>
      </c>
    </row>
    <row r="6" spans="1:13" s="178" customFormat="1" ht="15">
      <c r="A6" s="35" t="s">
        <v>159</v>
      </c>
      <c r="B6" s="25">
        <v>320519</v>
      </c>
      <c r="C6" s="25">
        <v>333270</v>
      </c>
      <c r="D6" s="25">
        <v>352556</v>
      </c>
      <c r="E6" s="25">
        <v>368079</v>
      </c>
      <c r="F6" s="25">
        <v>352188</v>
      </c>
      <c r="G6" s="25">
        <v>336783</v>
      </c>
      <c r="H6" s="25">
        <v>319619</v>
      </c>
      <c r="I6" s="36">
        <v>301911</v>
      </c>
      <c r="J6" s="36">
        <v>281412</v>
      </c>
      <c r="K6" s="36">
        <v>255528</v>
      </c>
      <c r="L6" s="157">
        <v>232431</v>
      </c>
      <c r="M6" s="157">
        <v>210945</v>
      </c>
    </row>
    <row r="7" spans="1:13" s="178" customFormat="1" ht="15">
      <c r="A7" s="35" t="s">
        <v>76</v>
      </c>
      <c r="B7" s="25">
        <v>301819</v>
      </c>
      <c r="C7" s="25">
        <v>324718</v>
      </c>
      <c r="D7" s="25">
        <v>346582</v>
      </c>
      <c r="E7" s="25">
        <v>360350</v>
      </c>
      <c r="F7" s="25">
        <v>364541</v>
      </c>
      <c r="G7" s="25">
        <v>371786</v>
      </c>
      <c r="H7" s="25">
        <v>380013</v>
      </c>
      <c r="I7" s="36">
        <v>384907</v>
      </c>
      <c r="J7" s="36">
        <v>387333</v>
      </c>
      <c r="K7" s="36">
        <v>388865</v>
      </c>
      <c r="L7" s="157">
        <v>393061</v>
      </c>
      <c r="M7" s="157">
        <v>396675</v>
      </c>
    </row>
    <row r="8" spans="1:13" s="178" customFormat="1" ht="15">
      <c r="A8" s="35" t="s">
        <v>77</v>
      </c>
      <c r="B8" s="25">
        <v>345923</v>
      </c>
      <c r="C8" s="25">
        <v>398916</v>
      </c>
      <c r="D8" s="25">
        <v>454502</v>
      </c>
      <c r="E8" s="25">
        <v>506406</v>
      </c>
      <c r="F8" s="25">
        <v>551543</v>
      </c>
      <c r="G8" s="25">
        <v>593772</v>
      </c>
      <c r="H8" s="25">
        <v>629779</v>
      </c>
      <c r="I8" s="36">
        <v>657485</v>
      </c>
      <c r="J8" s="36">
        <v>677695</v>
      </c>
      <c r="K8" s="36">
        <v>692204</v>
      </c>
      <c r="L8" s="157">
        <v>707461</v>
      </c>
      <c r="M8" s="157">
        <v>736768</v>
      </c>
    </row>
    <row r="9" spans="1:13" s="178" customFormat="1" ht="15">
      <c r="A9" s="35" t="s">
        <v>78</v>
      </c>
      <c r="B9" s="25">
        <v>318979</v>
      </c>
      <c r="C9" s="25">
        <v>352675</v>
      </c>
      <c r="D9" s="25">
        <v>389568</v>
      </c>
      <c r="E9" s="25">
        <v>420794</v>
      </c>
      <c r="F9" s="25">
        <v>443555</v>
      </c>
      <c r="G9" s="25">
        <v>469132</v>
      </c>
      <c r="H9" s="25">
        <v>497292</v>
      </c>
      <c r="I9" s="36">
        <v>523754</v>
      </c>
      <c r="J9" s="36">
        <v>548966</v>
      </c>
      <c r="K9" s="36">
        <v>577612</v>
      </c>
      <c r="L9" s="157">
        <v>612071</v>
      </c>
      <c r="M9" s="157">
        <v>662862</v>
      </c>
    </row>
    <row r="10" spans="1:13" s="178" customFormat="1" ht="15">
      <c r="A10" s="35" t="s">
        <v>79</v>
      </c>
      <c r="B10" s="25">
        <v>317089</v>
      </c>
      <c r="C10" s="25">
        <v>353010</v>
      </c>
      <c r="D10" s="25">
        <v>391234</v>
      </c>
      <c r="E10" s="25">
        <v>423985</v>
      </c>
      <c r="F10" s="25">
        <v>447794</v>
      </c>
      <c r="G10" s="25">
        <v>472267</v>
      </c>
      <c r="H10" s="25">
        <v>492436</v>
      </c>
      <c r="I10" s="36">
        <v>510195</v>
      </c>
      <c r="J10" s="36">
        <v>523720</v>
      </c>
      <c r="K10" s="36">
        <v>537373</v>
      </c>
      <c r="L10" s="157">
        <v>551363</v>
      </c>
      <c r="M10" s="157">
        <v>568012</v>
      </c>
    </row>
    <row r="11" spans="1:13" s="178" customFormat="1" ht="15">
      <c r="A11" s="35" t="s">
        <v>80</v>
      </c>
      <c r="B11" s="25">
        <v>350372</v>
      </c>
      <c r="C11" s="25">
        <v>371321</v>
      </c>
      <c r="D11" s="25">
        <v>407702</v>
      </c>
      <c r="E11" s="25">
        <v>443991</v>
      </c>
      <c r="F11" s="25">
        <v>367345</v>
      </c>
      <c r="G11" s="25">
        <v>391361</v>
      </c>
      <c r="H11" s="25">
        <v>416552</v>
      </c>
      <c r="I11" s="36">
        <v>438906</v>
      </c>
      <c r="J11" s="36">
        <v>456924</v>
      </c>
      <c r="K11" s="36">
        <v>476799</v>
      </c>
      <c r="L11" s="157">
        <v>493194</v>
      </c>
      <c r="M11" s="157">
        <v>510589</v>
      </c>
    </row>
    <row r="12" spans="1:13" s="178" customFormat="1" ht="15">
      <c r="A12" s="35" t="s">
        <v>81</v>
      </c>
      <c r="B12" s="24"/>
      <c r="C12" s="24"/>
      <c r="D12" s="24"/>
      <c r="E12" s="24"/>
      <c r="F12" s="25">
        <v>108715</v>
      </c>
      <c r="G12" s="25">
        <v>119809</v>
      </c>
      <c r="H12" s="25">
        <v>131598</v>
      </c>
      <c r="I12" s="36">
        <v>143463</v>
      </c>
      <c r="J12" s="36">
        <v>168079</v>
      </c>
      <c r="K12" s="36">
        <v>186444</v>
      </c>
      <c r="L12" s="157">
        <v>204812</v>
      </c>
      <c r="M12" s="157">
        <v>214378</v>
      </c>
    </row>
    <row r="13" spans="1:13" s="178" customFormat="1" ht="15">
      <c r="A13" s="35" t="s">
        <v>160</v>
      </c>
      <c r="B13" s="25">
        <v>11743</v>
      </c>
      <c r="C13" s="25">
        <v>12933</v>
      </c>
      <c r="D13" s="25">
        <v>8421</v>
      </c>
      <c r="E13" s="25">
        <v>7314</v>
      </c>
      <c r="F13" s="25">
        <v>6387</v>
      </c>
      <c r="G13" s="25">
        <v>6095</v>
      </c>
      <c r="H13" s="25">
        <v>5843</v>
      </c>
      <c r="I13" s="36">
        <v>5453</v>
      </c>
      <c r="J13" s="36">
        <v>10605</v>
      </c>
      <c r="K13" s="36">
        <v>10102</v>
      </c>
      <c r="L13" s="157">
        <v>9959</v>
      </c>
      <c r="M13" s="157">
        <v>165</v>
      </c>
    </row>
    <row r="14" spans="1:13" s="178" customFormat="1" ht="15">
      <c r="A14" s="29" t="s">
        <v>111</v>
      </c>
      <c r="B14" s="32">
        <v>1966444</v>
      </c>
      <c r="C14" s="32">
        <v>2146843</v>
      </c>
      <c r="D14" s="32">
        <v>2350565</v>
      </c>
      <c r="E14" s="32">
        <v>2530919</v>
      </c>
      <c r="F14" s="32">
        <v>2642068</v>
      </c>
      <c r="G14" s="32">
        <v>2761005</v>
      </c>
      <c r="H14" s="32">
        <v>2873132</v>
      </c>
      <c r="I14" s="32">
        <v>2966074</v>
      </c>
      <c r="J14" s="32">
        <v>3054734</v>
      </c>
      <c r="K14" s="32">
        <v>3124927</v>
      </c>
      <c r="L14" s="32">
        <v>3204352</v>
      </c>
      <c r="M14" s="32">
        <f>SUM(M6:M13)</f>
        <v>3300394</v>
      </c>
    </row>
    <row r="15" spans="1:12" ht="15">
      <c r="A15" s="61"/>
      <c r="B15" s="62"/>
      <c r="C15" s="62"/>
      <c r="D15" s="62"/>
      <c r="E15" s="62"/>
      <c r="F15" s="62"/>
      <c r="G15" s="62"/>
      <c r="H15" s="62"/>
      <c r="I15" s="62"/>
      <c r="J15" s="62"/>
      <c r="K15" s="62"/>
      <c r="L15" s="62"/>
    </row>
    <row r="16" spans="1:2" ht="15">
      <c r="A16" s="50" t="s">
        <v>93</v>
      </c>
      <c r="B16" s="50" t="s">
        <v>103</v>
      </c>
    </row>
    <row r="17" spans="1:2" ht="15">
      <c r="A17" s="50" t="s">
        <v>104</v>
      </c>
      <c r="B17" s="50" t="s">
        <v>154</v>
      </c>
    </row>
    <row r="20" ht="15">
      <c r="A20" s="55" t="s">
        <v>88</v>
      </c>
    </row>
  </sheetData>
  <mergeCells count="1">
    <mergeCell ref="A1:M1"/>
  </mergeCells>
  <hyperlinks>
    <hyperlink ref="A20" location="Menu!A1" display="Return"/>
  </hyperlinks>
  <printOptions/>
  <pageMargins left="0.7" right="0.7" top="0.75" bottom="0.75" header="0.3" footer="0.3"/>
  <pageSetup horizontalDpi="600" verticalDpi="600" orientation="portrait" paperSize="9" r:id="rId1"/>
  <headerFooter>
    <oddHeader>&amp;C&amp;"Verdana"&amp;10&amp;K000000[IN CONFIDENCE]&amp;1#</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RNZDocument" ma:contentTypeID="0x01010085C0AE4FA7B7BD4C9607EBE3A91717A50100C4B5F9FD89E51E47A5C8314D54675F04" ma:contentTypeVersion="25" ma:contentTypeDescription="Inland Revenue NZ Document" ma:contentTypeScope="" ma:versionID="bbdbbde561105f43cb9a039fe8e36f78">
  <xsd:schema xmlns:xsd="http://www.w3.org/2001/XMLSchema" xmlns:xs="http://www.w3.org/2001/XMLSchema" xmlns:p="http://schemas.microsoft.com/office/2006/metadata/properties" xmlns:ns1="http://schemas.microsoft.com/sharepoint/v3" xmlns:ns2="http://schemas.microsoft.com/sharepoint/v3/fields" xmlns:ns3="bf30f44f-48e8-4b05-bd8a-984e89ef7b72" xmlns:ns4="36abe336-5848-4bf1-bc0d-2361c5d4b7e6" targetNamespace="http://schemas.microsoft.com/office/2006/metadata/properties" ma:root="true" ma:fieldsID="c0d1f9cdfdfb48311aa30dad009cb348" ns1:_="" ns2:_="" ns3:_="" ns4:_="">
    <xsd:import namespace="http://schemas.microsoft.com/sharepoint/v3"/>
    <xsd:import namespace="http://schemas.microsoft.com/sharepoint/v3/fields"/>
    <xsd:import namespace="bf30f44f-48e8-4b05-bd8a-984e89ef7b72"/>
    <xsd:import namespace="36abe336-5848-4bf1-bc0d-2361c5d4b7e6"/>
    <xsd:element name="properties">
      <xsd:complexType>
        <xsd:sequence>
          <xsd:element name="documentManagement">
            <xsd:complexType>
              <xsd:all>
                <xsd:element ref="ns2:_Version" minOccurs="0"/>
                <xsd:element ref="ns2:wic_System_Copyright" minOccurs="0"/>
                <xsd:element ref="ns1:SecurityClassificationTaxHTField" minOccurs="0"/>
                <xsd:element ref="ns3:TaxCatchAll" minOccurs="0"/>
                <xsd:element ref="ns3:TaxCatchAllLabel" minOccurs="0"/>
                <xsd:element ref="ns1:InformationTypeTaxHTField" minOccurs="0"/>
                <xsd:element ref="ns1:BusinessUnitTaxHTField" minOccurs="0"/>
                <xsd:element ref="ns1:BusinessActivityTaxHTField" minOccurs="0"/>
                <xsd:element ref="ns1:DocumentStatusTaxHTField"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DateTaken" minOccurs="0"/>
                <xsd:element ref="ns4:MediaServiceOCR" minOccurs="0"/>
                <xsd:element ref="ns4:MediaServiceGenerationTime" minOccurs="0"/>
                <xsd:element ref="ns4:MediaServiceEventHashCode" minOccurs="0"/>
                <xsd:element ref="ns3:SharedWithUsers" minOccurs="0"/>
                <xsd:element ref="ns3:SharedWithDetails" minOccurs="0"/>
                <xsd:element ref="ns4:MediaLengthInSeconds" minOccurs="0"/>
                <xsd:element ref="ns4:MediaServiceSearchProperties" minOccurs="0"/>
                <xsd:element ref="ns4:MediaServiceObjectDetectorVersion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curityClassificationTaxHTField" ma:index="11" nillable="true" ma:taxonomy="true" ma:internalName="SecurityClassificationTaxHTField" ma:taxonomyFieldName="SecurityClassification" ma:displayName="Security Classification" ma:default="6;#In Confidence|5fccf67f-7cb1-4561-8450-fe0d2ea19178" ma:fieldId="{719e9e2f-02e3-4332-91a1-0dae13bb8e17}" ma:sspId="5927ce2a-d703-4d88-aeb0-762fc977e677" ma:termSetId="8ca4c15b-f438-4b25-aeeb-6af3186238a8" ma:anchorId="00000000-0000-0000-0000-000000000000" ma:open="false" ma:isKeyword="false">
      <xsd:complexType>
        <xsd:sequence>
          <xsd:element ref="pc:Terms" minOccurs="0" maxOccurs="1"/>
        </xsd:sequence>
      </xsd:complexType>
    </xsd:element>
    <xsd:element name="InformationTypeTaxHTField" ma:index="16" nillable="true" ma:taxonomy="true" ma:internalName="InformationTypeTaxHTField" ma:taxonomyFieldName="InformationType" ma:displayName="Information Type" ma:default="" ma:fieldId="{5094e74a-0f37-4235-9301-832b1ed65dc6}" ma:sspId="5927ce2a-d703-4d88-aeb0-762fc977e677" ma:termSetId="fb36316d-ed76-4880-8cc4-a796bc5567d4" ma:anchorId="00000000-0000-0000-0000-000000000000" ma:open="false" ma:isKeyword="false">
      <xsd:complexType>
        <xsd:sequence>
          <xsd:element ref="pc:Terms" minOccurs="0" maxOccurs="1"/>
        </xsd:sequence>
      </xsd:complexType>
    </xsd:element>
    <xsd:element name="BusinessUnitTaxHTField" ma:index="18" nillable="true" ma:taxonomy="true" ma:internalName="BusinessUnitTaxHTField" ma:taxonomyFieldName="BusinessUnit" ma:displayName="Business Unit" ma:default="5;#Performance ＆ Reporting|d5966c3e-86ce-4d2b-92b4-782b17e0f121" ma:fieldId="{a472a997-0699-476e-ad83-f3ad3b657d59}" ma:sspId="5927ce2a-d703-4d88-aeb0-762fc977e677" ma:termSetId="8ed8c9ea-7052-4c1d-a4d7-b9c10bffea6f" ma:anchorId="00000000-0000-0000-0000-000000000000" ma:open="false" ma:isKeyword="false">
      <xsd:complexType>
        <xsd:sequence>
          <xsd:element ref="pc:Terms" minOccurs="0" maxOccurs="1"/>
        </xsd:sequence>
      </xsd:complexType>
    </xsd:element>
    <xsd:element name="BusinessActivityTaxHTField" ma:index="20" nillable="true" ma:taxonomy="true" ma:internalName="BusinessActivityTaxHTField" ma:taxonomyFieldName="BusinessActivity" ma:displayName="Business Activity" ma:default="4;#Corporate performance management|01aaeef3-e931-47ed-b9f3-9137c1fb8e8f" ma:fieldId="{c3eb802c-ecbd-4c47-b4b1-2f9c180ea34a}" ma:sspId="5927ce2a-d703-4d88-aeb0-762fc977e677" ma:termSetId="27f16461-a9a1-4d80-ad53-ffc6708317a7" ma:anchorId="00000000-0000-0000-0000-000000000000" ma:open="false" ma:isKeyword="false">
      <xsd:complexType>
        <xsd:sequence>
          <xsd:element ref="pc:Terms" minOccurs="0" maxOccurs="1"/>
        </xsd:sequence>
      </xsd:complexType>
    </xsd:element>
    <xsd:element name="DocumentStatusTaxHTField" ma:index="22" nillable="true" ma:taxonomy="true" ma:internalName="DocumentStatusTaxHTField" ma:taxonomyFieldName="DocumentStatus" ma:displayName="Document Status" ma:default="" ma:fieldId="{99c28709-6f77-48b4-8102-62639fd925a5}" ma:sspId="5927ce2a-d703-4d88-aeb0-762fc977e677" ma:termSetId="3358e485-0f01-450b-a1f2-018b96e592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 nillable="true" ma:displayName="Version" ma:internalName="_Version">
      <xsd:simpleType>
        <xsd:restriction base="dms:Text"/>
      </xsd:simpleType>
    </xsd:element>
    <xsd:element name="wic_System_Copyright" ma:index="10" nillable="true" ma:displayName="Copyright" ma:default="Inland Revenue NZ" ma:hidden="true" ma:internalName="wic_System_Copyright"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30f44f-48e8-4b05-bd8a-984e89ef7b7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e20a056-d682-46c5-be60-9548f7f1c0fa}" ma:internalName="TaxCatchAll" ma:showField="CatchAllData" ma:web="bf30f44f-48e8-4b05-bd8a-984e89ef7b7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0e20a056-d682-46c5-be60-9548f7f1c0fa}" ma:internalName="TaxCatchAllLabel" ma:readOnly="true" ma:showField="CatchAllDataLabel" ma:web="bf30f44f-48e8-4b05-bd8a-984e89ef7b72">
      <xsd:complexType>
        <xsd:complexContent>
          <xsd:extension base="dms:MultiChoiceLookup">
            <xsd:sequence>
              <xsd:element name="Value" type="dms:Lookup" maxOccurs="unbounded" minOccurs="0" nillable="true"/>
            </xsd:sequence>
          </xsd:extension>
        </xsd:complexContent>
      </xsd:complex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abe336-5848-4bf1-bc0d-2361c5d4b7e6"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DateTaken" ma:index="30" nillable="true" ma:displayName="MediaServiceDateTaken" ma:hidden="true" ma:internalName="MediaServiceDateTaken"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LengthInSeconds" ma:index="36" nillable="true" ma:displayName="MediaLengthInSeconds" ma:hidden="true" ma:internalName="MediaLengthInSeconds" ma:readOnly="true">
      <xsd:simpleType>
        <xsd:restriction base="dms:Unknown"/>
      </xsd:simpleType>
    </xsd:element>
    <xsd:element name="MediaServiceSearchProperties" ma:index="37" nillable="true" ma:displayName="MediaServiceSearchProperties" ma:hidden="true" ma:internalName="MediaServiceSearchProperties" ma:readOnly="true">
      <xsd:simpleType>
        <xsd:restriction base="dms:Note"/>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Location" ma:index="39"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 ma:displayName="Author"/>
        <xsd:element ref="dcterms:created" minOccurs="0" maxOccurs="1"/>
        <xsd:element ref="dc:identifier" minOccurs="0" maxOccurs="1"/>
        <xsd:element name="contentType" minOccurs="0" maxOccurs="1" type="xsd:string" ma:index="9" ma:displayName="Content Type"/>
        <xsd:element ref="dc:title" minOccurs="0" maxOccurs="1" ma:displayName="Title"/>
        <xsd:element ref="dc:subject" minOccurs="0" maxOccurs="1"/>
        <xsd:element ref="dc:description" minOccurs="0" maxOccurs="1" ma:index="3"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f30f44f-48e8-4b05-bd8a-984e89ef7b72">
      <Value>6</Value>
      <Value>5</Value>
      <Value>4</Value>
    </TaxCatchAll>
    <lcf76f155ced4ddcb4097134ff3c332f xmlns="36abe336-5848-4bf1-bc0d-2361c5d4b7e6">
      <Terms xmlns="http://schemas.microsoft.com/office/infopath/2007/PartnerControls"/>
    </lcf76f155ced4ddcb4097134ff3c332f>
    <_Version xmlns="http://schemas.microsoft.com/sharepoint/v3/fields" xsi:nil="true"/>
    <BusinessActivityTaxHTField xmlns="http://schemas.microsoft.com/sharepoint/v3">
      <Terms xmlns="http://schemas.microsoft.com/office/infopath/2007/PartnerControls">
        <TermInfo xmlns="http://schemas.microsoft.com/office/infopath/2007/PartnerControls">
          <TermName xmlns="http://schemas.microsoft.com/office/infopath/2007/PartnerControls">Corporate performance management</TermName>
          <TermId xmlns="http://schemas.microsoft.com/office/infopath/2007/PartnerControls">01aaeef3-e931-47ed-b9f3-9137c1fb8e8f</TermId>
        </TermInfo>
      </Terms>
    </BusinessActivityTaxHTField>
    <SecurityClassificationTaxHTField xmlns="http://schemas.microsoft.com/sharepoint/v3">
      <Terms xmlns="http://schemas.microsoft.com/office/infopath/2007/PartnerControls">
        <TermInfo xmlns="http://schemas.microsoft.com/office/infopath/2007/PartnerControls">
          <TermName xmlns="http://schemas.microsoft.com/office/infopath/2007/PartnerControls">In Confidence</TermName>
          <TermId xmlns="http://schemas.microsoft.com/office/infopath/2007/PartnerControls">5fccf67f-7cb1-4561-8450-fe0d2ea19178</TermId>
        </TermInfo>
      </Terms>
    </SecurityClassificationTaxHTField>
    <InformationTypeTaxHTField xmlns="http://schemas.microsoft.com/sharepoint/v3">
      <Terms xmlns="http://schemas.microsoft.com/office/infopath/2007/PartnerControls"/>
    </InformationTypeTaxHTField>
    <BusinessUnitTaxHTField xmlns="http://schemas.microsoft.com/sharepoint/v3">
      <Terms xmlns="http://schemas.microsoft.com/office/infopath/2007/PartnerControls">
        <TermInfo xmlns="http://schemas.microsoft.com/office/infopath/2007/PartnerControls">
          <TermName xmlns="http://schemas.microsoft.com/office/infopath/2007/PartnerControls">Performance ＆ Reporting</TermName>
          <TermId xmlns="http://schemas.microsoft.com/office/infopath/2007/PartnerControls">d5966c3e-86ce-4d2b-92b4-782b17e0f121</TermId>
        </TermInfo>
      </Terms>
    </BusinessUnitTaxHTField>
    <DocumentStatusTaxHTField xmlns="http://schemas.microsoft.com/sharepoint/v3">
      <Terms xmlns="http://schemas.microsoft.com/office/infopath/2007/PartnerControls"/>
    </DocumentStatusTaxHTField>
    <wic_System_Copyright xmlns="http://schemas.microsoft.com/sharepoint/v3/fields">Inland Revenue NZ</wic_System_Copyright>
  </documentManagement>
</p:properties>
</file>

<file path=customXml/itemProps1.xml><?xml version="1.0" encoding="utf-8"?>
<ds:datastoreItem xmlns:ds="http://schemas.openxmlformats.org/officeDocument/2006/customXml" ds:itemID="{D9CB554B-CAAF-4D9C-BFBC-E49635AA2140}">
  <ds:schemaRefs>
    <ds:schemaRef ds:uri="http://schemas.microsoft.com/sharepoint/v3/contenttype/forms"/>
  </ds:schemaRefs>
</ds:datastoreItem>
</file>

<file path=customXml/itemProps2.xml><?xml version="1.0" encoding="utf-8"?>
<ds:datastoreItem xmlns:ds="http://schemas.openxmlformats.org/officeDocument/2006/customXml" ds:itemID="{F8683D31-A46E-486D-BD4C-4C776E1EEA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bf30f44f-48e8-4b05-bd8a-984e89ef7b72"/>
    <ds:schemaRef ds:uri="36abe336-5848-4bf1-bc0d-2361c5d4b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DB4038-15BF-4997-89D5-1C14D368D070}">
  <ds:schemaRefs>
    <ds:schemaRef ds:uri="http://schemas.microsoft.com/office/2006/metadata/properties"/>
    <ds:schemaRef ds:uri="http://schemas.microsoft.com/office/infopath/2007/PartnerControls"/>
    <ds:schemaRef ds:uri="bf30f44f-48e8-4b05-bd8a-984e89ef7b72"/>
    <ds:schemaRef ds:uri="36abe336-5848-4bf1-bc0d-2361c5d4b7e6"/>
    <ds:schemaRef ds:uri="http://schemas.microsoft.com/sharepoint/v3/field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Timmermans</dc:creator>
  <cp:keywords/>
  <dc:description/>
  <cp:lastModifiedBy>Candice Clark</cp:lastModifiedBy>
  <dcterms:created xsi:type="dcterms:W3CDTF">2015-06-05T18:17:20Z</dcterms:created>
  <dcterms:modified xsi:type="dcterms:W3CDTF">2023-09-28T20:09:19Z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0x01010085C0AE4FA7B7BD4C9607EBE3A91717A50100C4B5F9FD89E51E47A5C8314D54675F04</vt:lpwstr>
  </property>
  <property fmtid="{D5CDD505-2E9C-101B-9397-08002B2CF9AE}" pid="3" name="BusinessUnitTaxHTField">
    <vt:lpwstr>Performance ＆ Reporting|d5966c3e-86ce-4d2b-92b4-782b17e0f121</vt:lpwstr>
  </property>
  <property fmtid="{D5CDD505-2E9C-101B-9397-08002B2CF9AE}" pid="4" name="SecurityClassificationTaxHTField">
    <vt:lpwstr>In Confidence|5fccf67f-7cb1-4561-8450-fe0d2ea19178</vt:lpwstr>
  </property>
  <property fmtid="{D5CDD505-2E9C-101B-9397-08002B2CF9AE}" pid="5" name="BusinessActivityTaxHTField">
    <vt:lpwstr>Corporate performance management|01aaeef3-e931-47ed-b9f3-9137c1fb8e8f</vt:lpwstr>
  </property>
  <property fmtid="{D5CDD505-2E9C-101B-9397-08002B2CF9AE}" pid="6" name="InformationType">
    <vt:lpwstr/>
  </property>
  <property fmtid="{D5CDD505-2E9C-101B-9397-08002B2CF9AE}" pid="7" name="BusinessUnit">
    <vt:lpwstr>5;#Performance ＆ Reporting|d5966c3e-86ce-4d2b-92b4-782b17e0f121</vt:lpwstr>
  </property>
  <property fmtid="{D5CDD505-2E9C-101B-9397-08002B2CF9AE}" pid="8" name="MediaServiceImageTags">
    <vt:lpwstr/>
  </property>
  <property fmtid="{D5CDD505-2E9C-101B-9397-08002B2CF9AE}" pid="9" name="SecurityClassification">
    <vt:lpwstr>6;#In Confidence|5fccf67f-7cb1-4561-8450-fe0d2ea19178</vt:lpwstr>
  </property>
  <property fmtid="{D5CDD505-2E9C-101B-9397-08002B2CF9AE}" pid="10" name="InformationTypeTaxHTField">
    <vt:lpwstr/>
  </property>
  <property fmtid="{D5CDD505-2E9C-101B-9397-08002B2CF9AE}" pid="11" name="DocumentStatusTaxHTField">
    <vt:lpwstr/>
  </property>
  <property fmtid="{D5CDD505-2E9C-101B-9397-08002B2CF9AE}" pid="12" name="BusinessActivity">
    <vt:lpwstr>4;#Corporate performance management|01aaeef3-e931-47ed-b9f3-9137c1fb8e8f</vt:lpwstr>
  </property>
  <property fmtid="{D5CDD505-2E9C-101B-9397-08002B2CF9AE}" pid="13" name="DocumentStatus">
    <vt:lpwstr/>
  </property>
  <property fmtid="{D5CDD505-2E9C-101B-9397-08002B2CF9AE}" pid="14" name="MSIP_Label_665369cb-4b57-4918-891b-be45ced60474_Enabled">
    <vt:lpwstr>true</vt:lpwstr>
  </property>
  <property fmtid="{D5CDD505-2E9C-101B-9397-08002B2CF9AE}" pid="15" name="MSIP_Label_665369cb-4b57-4918-891b-be45ced60474_SetDate">
    <vt:lpwstr>2023-05-04T05:05:23Z</vt:lpwstr>
  </property>
  <property fmtid="{D5CDD505-2E9C-101B-9397-08002B2CF9AE}" pid="16" name="MSIP_Label_665369cb-4b57-4918-891b-be45ced60474_Method">
    <vt:lpwstr>Privileged</vt:lpwstr>
  </property>
  <property fmtid="{D5CDD505-2E9C-101B-9397-08002B2CF9AE}" pid="17" name="MSIP_Label_665369cb-4b57-4918-891b-be45ced60474_Name">
    <vt:lpwstr>665369cb-4b57-4918-891b-be45ced60474</vt:lpwstr>
  </property>
  <property fmtid="{D5CDD505-2E9C-101B-9397-08002B2CF9AE}" pid="18" name="MSIP_Label_665369cb-4b57-4918-891b-be45ced60474_SiteId">
    <vt:lpwstr>fb39e3e9-23a9-404e-93a2-b42a87d94f35</vt:lpwstr>
  </property>
  <property fmtid="{D5CDD505-2E9C-101B-9397-08002B2CF9AE}" pid="19" name="MSIP_Label_665369cb-4b57-4918-891b-be45ced60474_ActionId">
    <vt:lpwstr>910f114c-982e-4186-bf3f-fc6d73f25b62</vt:lpwstr>
  </property>
  <property fmtid="{D5CDD505-2E9C-101B-9397-08002B2CF9AE}" pid="20" name="MSIP_Label_665369cb-4b57-4918-891b-be45ced60474_ContentBits">
    <vt:lpwstr>1</vt:lpwstr>
  </property>
</Properties>
</file>