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110"/>
  <workbookPr defaultThemeVersion="166925"/>
  <bookViews>
    <workbookView xWindow="30636" yWindow="500" windowWidth="32560" windowHeight="18200" activeTab="1"/>
  </bookViews>
  <sheets>
    <sheet name="NZDF Personnel" sheetId="3" r:id="rId1"/>
    <sheet name="Other metrics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<sst xmlns="http://schemas.openxmlformats.org/spreadsheetml/2006/main" count="258" uniqueCount="36">
  <si>
    <t>Navy</t>
  </si>
  <si>
    <t>Army</t>
  </si>
  <si>
    <t>Air Force</t>
  </si>
  <si>
    <t>Other Civilian Roles</t>
  </si>
  <si>
    <t>Regular</t>
  </si>
  <si>
    <t>Reserves</t>
  </si>
  <si>
    <t>Civilian</t>
  </si>
  <si>
    <t>Year</t>
  </si>
  <si>
    <t>n/a</t>
  </si>
  <si>
    <t>Male</t>
  </si>
  <si>
    <t>Female</t>
  </si>
  <si>
    <t>Female %</t>
  </si>
  <si>
    <t>Total Employment</t>
  </si>
  <si>
    <t>Median Length of Service</t>
  </si>
  <si>
    <t>NZDF Personnel Strength</t>
  </si>
  <si>
    <t>Total Regular and Reserve Force</t>
  </si>
  <si>
    <t>NZ European</t>
  </si>
  <si>
    <t>Other European</t>
  </si>
  <si>
    <t>Maori</t>
  </si>
  <si>
    <t>Pacific Peoples</t>
  </si>
  <si>
    <t>Asian</t>
  </si>
  <si>
    <t>MELAA</t>
  </si>
  <si>
    <t>Other/Unknown</t>
  </si>
  <si>
    <t>Ethnic group</t>
  </si>
  <si>
    <t>Percentages do not add to 100% as personnel are able to provide multiple responses.</t>
  </si>
  <si>
    <t>Total Regular Force</t>
  </si>
  <si>
    <t>Airforce</t>
  </si>
  <si>
    <t>Regular Forces</t>
  </si>
  <si>
    <t>Civilians</t>
  </si>
  <si>
    <t>Not Stated</t>
  </si>
  <si>
    <t>Other</t>
  </si>
  <si>
    <t>European</t>
  </si>
  <si>
    <t>Total</t>
  </si>
  <si>
    <t>NZDF Gender Ratio</t>
  </si>
  <si>
    <t>NZDF Ethnic groups %</t>
  </si>
  <si>
    <t>NZDF Attrition rate as at 30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</si>
</sst>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165" fontId="0" fillId="0" borderId="0" xfId="18" applyNumberFormat="1" applyFont="1"/>
    <xf numFmtId="0" fontId="2" fillId="0" borderId="0" xfId="0" applyFont="1"/>
    <xf numFmtId="166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1"/>
  <sheetViews>
    <sheetView zoomScale="215" zoomScaleNormal="215" workbookViewId="0" topLeftCell="A1">
      <selection activeCell="C6" sqref="C6"/>
    </sheetView>
  </sheetViews>
  <sheetFormatPr defaultColWidth="8.8515625" defaultRowHeight="15"/>
  <cols>
    <col min="2" max="2" width="29.7109375" style="0" customWidth="1"/>
    <col min="6" max="6" width="17.28125" style="0" bestFit="1" customWidth="1"/>
    <col min="7" max="7" width="29.8515625" style="0" customWidth="1"/>
    <col min="8" max="8" width="19.28125" style="0" customWidth="1"/>
    <col min="10" max="13" width="8.8515625" style="1" customWidth="1"/>
  </cols>
  <sheetData>
    <row r="1" ht="15">
      <c r="A1" s="3" t="s">
        <v>14</v>
      </c>
    </row>
    <row r="3" spans="1:7" ht="15">
      <c r="A3" t="s">
        <v>7</v>
      </c>
      <c r="C3" t="s">
        <v>4</v>
      </c>
      <c r="D3" t="s">
        <v>5</v>
      </c>
      <c r="E3" t="s">
        <v>6</v>
      </c>
      <c r="F3" t="s">
        <v>12</v>
      </c>
      <c r="G3" t="s">
        <v>15</v>
      </c>
    </row>
    <row r="4" spans="1:7" ht="15">
      <c r="A4" s="3">
        <v>2023</v>
      </c>
      <c r="B4" t="s">
        <v>0</v>
      </c>
      <c r="C4">
        <v>2047</v>
      </c>
      <c r="D4">
        <v>775</v>
      </c>
      <c r="E4" s="1" t="s">
        <v>8</v>
      </c>
      <c r="F4" s="1" t="s">
        <v>8</v>
      </c>
      <c r="G4">
        <f>C4+D4</f>
        <v>2822</v>
      </c>
    </row>
    <row r="5" spans="2:7" ht="15">
      <c r="B5" t="s">
        <v>1</v>
      </c>
      <c r="C5">
        <v>4234</v>
      </c>
      <c r="D5">
        <v>2065</v>
      </c>
      <c r="E5" s="1" t="s">
        <v>8</v>
      </c>
      <c r="F5" s="1" t="s">
        <v>8</v>
      </c>
      <c r="G5">
        <f>C5+D5</f>
        <v>6299</v>
      </c>
    </row>
    <row r="6" spans="2:7" ht="15">
      <c r="B6" t="s">
        <v>2</v>
      </c>
      <c r="C6">
        <v>2388</v>
      </c>
      <c r="D6">
        <v>420</v>
      </c>
      <c r="E6" s="1" t="s">
        <v>8</v>
      </c>
      <c r="F6" s="1" t="s">
        <v>8</v>
      </c>
      <c r="G6">
        <f>C6+D6</f>
        <v>2808</v>
      </c>
    </row>
    <row r="7" spans="2:7" ht="15">
      <c r="B7" t="s">
        <v>3</v>
      </c>
      <c r="C7">
        <v>0</v>
      </c>
      <c r="D7">
        <v>0</v>
      </c>
      <c r="E7">
        <v>3067</v>
      </c>
      <c r="F7">
        <v>3067</v>
      </c>
      <c r="G7">
        <v>0</v>
      </c>
    </row>
    <row r="8" spans="2:7" ht="15">
      <c r="B8" t="s">
        <v>12</v>
      </c>
      <c r="C8">
        <f>SUM(C4:C7)</f>
        <v>8669</v>
      </c>
      <c r="D8">
        <f aca="true" t="shared" si="0" ref="D8:E8">SUM(D4:D7)</f>
        <v>3260</v>
      </c>
      <c r="E8">
        <f t="shared" si="0"/>
        <v>3067</v>
      </c>
      <c r="F8">
        <f>SUM(C4:E7)</f>
        <v>14996</v>
      </c>
      <c r="G8">
        <f>SUM(G4:G6)</f>
        <v>11929</v>
      </c>
    </row>
    <row r="9" spans="10:13" ht="15">
      <c r="J9"/>
      <c r="K9"/>
      <c r="L9"/>
      <c r="M9"/>
    </row>
    <row r="10" spans="1:7" ht="15">
      <c r="A10" s="3">
        <v>2022</v>
      </c>
      <c r="B10" t="s">
        <v>0</v>
      </c>
      <c r="C10">
        <v>2219</v>
      </c>
      <c r="D10">
        <v>611</v>
      </c>
      <c r="E10" s="1" t="s">
        <v>8</v>
      </c>
      <c r="F10" s="1" t="s">
        <v>8</v>
      </c>
      <c r="G10">
        <f>C10+D10</f>
        <v>2830</v>
      </c>
    </row>
    <row r="11" spans="2:7" ht="15">
      <c r="B11" t="s">
        <v>1</v>
      </c>
      <c r="C11">
        <v>4519</v>
      </c>
      <c r="D11">
        <v>2065</v>
      </c>
      <c r="E11" s="1" t="s">
        <v>8</v>
      </c>
      <c r="F11" s="1" t="s">
        <v>8</v>
      </c>
      <c r="G11">
        <f>C11+D11</f>
        <v>6584</v>
      </c>
    </row>
    <row r="12" spans="2:7" ht="15">
      <c r="B12" t="s">
        <v>2</v>
      </c>
      <c r="C12">
        <v>2477</v>
      </c>
      <c r="D12">
        <v>354</v>
      </c>
      <c r="E12" s="1" t="s">
        <v>8</v>
      </c>
      <c r="F12" s="1" t="s">
        <v>8</v>
      </c>
      <c r="G12">
        <f>C12+D12</f>
        <v>2831</v>
      </c>
    </row>
    <row r="13" spans="2:7" ht="15">
      <c r="B13" t="s">
        <v>3</v>
      </c>
      <c r="C13">
        <v>0</v>
      </c>
      <c r="D13">
        <v>0</v>
      </c>
      <c r="E13">
        <v>2946</v>
      </c>
      <c r="F13">
        <v>2946</v>
      </c>
      <c r="G13">
        <v>0</v>
      </c>
    </row>
    <row r="14" spans="2:7" ht="15">
      <c r="B14" t="s">
        <v>12</v>
      </c>
      <c r="C14">
        <f>SUM(C10:C13)</f>
        <v>9215</v>
      </c>
      <c r="D14">
        <f aca="true" t="shared" si="1" ref="D14:E14">SUM(D10:D13)</f>
        <v>3030</v>
      </c>
      <c r="E14">
        <f t="shared" si="1"/>
        <v>2946</v>
      </c>
      <c r="F14">
        <f>SUM(C10:E13)</f>
        <v>15191</v>
      </c>
      <c r="G14">
        <f>SUM(G10:G12)</f>
        <v>12245</v>
      </c>
    </row>
    <row r="16" spans="1:7" ht="15">
      <c r="A16" s="3">
        <v>2021</v>
      </c>
      <c r="B16" t="s">
        <v>0</v>
      </c>
      <c r="C16" s="1">
        <v>2334</v>
      </c>
      <c r="D16" s="1">
        <v>535</v>
      </c>
      <c r="E16" s="1" t="s">
        <v>8</v>
      </c>
      <c r="F16" s="1" t="s">
        <v>8</v>
      </c>
      <c r="G16">
        <f>C16+D16</f>
        <v>2869</v>
      </c>
    </row>
    <row r="17" spans="2:7" ht="15">
      <c r="B17" t="s">
        <v>1</v>
      </c>
      <c r="C17" s="1">
        <v>4848</v>
      </c>
      <c r="D17" s="1">
        <v>1864</v>
      </c>
      <c r="E17" s="1" t="s">
        <v>8</v>
      </c>
      <c r="F17" s="1" t="s">
        <v>8</v>
      </c>
      <c r="G17">
        <f>D17+C17</f>
        <v>6712</v>
      </c>
    </row>
    <row r="18" spans="2:7" ht="15">
      <c r="B18" t="s">
        <v>2</v>
      </c>
      <c r="C18" s="1">
        <v>2541</v>
      </c>
      <c r="D18" s="1">
        <v>302</v>
      </c>
      <c r="E18" s="1" t="s">
        <v>8</v>
      </c>
      <c r="F18" s="1" t="s">
        <v>8</v>
      </c>
      <c r="G18">
        <f>D18+C18</f>
        <v>2843</v>
      </c>
    </row>
    <row r="19" spans="2:7" ht="15">
      <c r="B19" t="s">
        <v>3</v>
      </c>
      <c r="C19" s="1">
        <v>0</v>
      </c>
      <c r="D19" s="1">
        <v>0</v>
      </c>
      <c r="E19" s="1">
        <v>3048</v>
      </c>
      <c r="F19" s="1">
        <v>3048</v>
      </c>
      <c r="G19" s="1">
        <v>0</v>
      </c>
    </row>
    <row r="20" spans="2:7" ht="15">
      <c r="B20" t="s">
        <v>12</v>
      </c>
      <c r="C20">
        <f>SUM(C16:C19)</f>
        <v>9723</v>
      </c>
      <c r="D20">
        <f aca="true" t="shared" si="2" ref="D20:E20">SUM(D16:D19)</f>
        <v>2701</v>
      </c>
      <c r="E20">
        <f t="shared" si="2"/>
        <v>3048</v>
      </c>
      <c r="F20">
        <f>SUM(C16:E19)</f>
        <v>15472</v>
      </c>
      <c r="G20">
        <f>SUM(G16:G18)</f>
        <v>12424</v>
      </c>
    </row>
    <row r="22" spans="1:7" ht="15">
      <c r="A22" s="3">
        <v>2020</v>
      </c>
      <c r="B22" t="s">
        <v>0</v>
      </c>
      <c r="C22" s="1">
        <v>2268</v>
      </c>
      <c r="D22" s="1">
        <v>543</v>
      </c>
      <c r="E22" s="1" t="s">
        <v>8</v>
      </c>
      <c r="F22" s="1" t="s">
        <v>8</v>
      </c>
      <c r="G22">
        <f>C22+D22</f>
        <v>2811</v>
      </c>
    </row>
    <row r="23" spans="2:7" ht="15">
      <c r="B23" t="s">
        <v>1</v>
      </c>
      <c r="C23" s="1">
        <v>4637</v>
      </c>
      <c r="D23" s="1">
        <v>1778</v>
      </c>
      <c r="E23" s="1" t="s">
        <v>8</v>
      </c>
      <c r="F23" s="1" t="s">
        <v>8</v>
      </c>
      <c r="G23">
        <f>D23+C23</f>
        <v>6415</v>
      </c>
    </row>
    <row r="24" spans="2:7" ht="15">
      <c r="B24" t="s">
        <v>2</v>
      </c>
      <c r="C24" s="1">
        <v>2542</v>
      </c>
      <c r="D24" s="1">
        <v>285</v>
      </c>
      <c r="E24" s="1" t="s">
        <v>8</v>
      </c>
      <c r="F24" s="1" t="s">
        <v>8</v>
      </c>
      <c r="G24">
        <f>D24+C24</f>
        <v>2827</v>
      </c>
    </row>
    <row r="25" spans="2:7" ht="15">
      <c r="B25" t="s">
        <v>3</v>
      </c>
      <c r="C25" s="1">
        <v>0</v>
      </c>
      <c r="D25" s="1">
        <v>0</v>
      </c>
      <c r="E25" s="1">
        <v>3179</v>
      </c>
      <c r="F25" s="1">
        <v>3179</v>
      </c>
      <c r="G25" s="1">
        <v>0</v>
      </c>
    </row>
    <row r="26" spans="2:7" ht="15">
      <c r="B26" t="s">
        <v>12</v>
      </c>
      <c r="C26">
        <f>SUM(C22:C25)</f>
        <v>9447</v>
      </c>
      <c r="D26">
        <f aca="true" t="shared" si="3" ref="D26:E26">SUM(D22:D25)</f>
        <v>2606</v>
      </c>
      <c r="E26">
        <f t="shared" si="3"/>
        <v>3179</v>
      </c>
      <c r="F26">
        <f>SUM(C22:E25)</f>
        <v>15232</v>
      </c>
      <c r="G26">
        <f>SUM(G22:G24)</f>
        <v>12053</v>
      </c>
    </row>
    <row r="28" spans="1:7" ht="15">
      <c r="A28" s="3">
        <v>2019</v>
      </c>
      <c r="B28" t="s">
        <v>0</v>
      </c>
      <c r="C28" s="1">
        <v>2184</v>
      </c>
      <c r="D28" s="1">
        <v>528</v>
      </c>
      <c r="E28" s="1" t="s">
        <v>8</v>
      </c>
      <c r="F28" s="1" t="s">
        <v>8</v>
      </c>
      <c r="G28">
        <f>C28+D28</f>
        <v>2712</v>
      </c>
    </row>
    <row r="29" spans="2:7" ht="15">
      <c r="B29" t="s">
        <v>1</v>
      </c>
      <c r="C29" s="1">
        <v>4655</v>
      </c>
      <c r="D29" s="1">
        <v>1812</v>
      </c>
      <c r="E29" s="1" t="s">
        <v>8</v>
      </c>
      <c r="F29" s="1" t="s">
        <v>8</v>
      </c>
      <c r="G29">
        <f>D29+C29</f>
        <v>6467</v>
      </c>
    </row>
    <row r="30" spans="2:7" ht="15">
      <c r="B30" t="s">
        <v>2</v>
      </c>
      <c r="C30" s="1">
        <v>2489</v>
      </c>
      <c r="D30" s="1">
        <v>249</v>
      </c>
      <c r="E30" s="1" t="s">
        <v>8</v>
      </c>
      <c r="F30" s="1" t="s">
        <v>8</v>
      </c>
      <c r="G30">
        <f>D30+C30</f>
        <v>2738</v>
      </c>
    </row>
    <row r="31" spans="2:7" ht="15">
      <c r="B31" t="s">
        <v>3</v>
      </c>
      <c r="C31" s="1">
        <v>0</v>
      </c>
      <c r="D31" s="1">
        <v>0</v>
      </c>
      <c r="E31" s="1">
        <v>2969</v>
      </c>
      <c r="F31">
        <v>2969</v>
      </c>
      <c r="G31" s="1">
        <v>0</v>
      </c>
    </row>
    <row r="32" spans="2:7" ht="15">
      <c r="B32" t="s">
        <v>12</v>
      </c>
      <c r="C32">
        <f>SUM(C28:C31)</f>
        <v>9328</v>
      </c>
      <c r="D32">
        <f aca="true" t="shared" si="4" ref="D32:E32">SUM(D28:D31)</f>
        <v>2589</v>
      </c>
      <c r="E32">
        <f t="shared" si="4"/>
        <v>2969</v>
      </c>
      <c r="F32">
        <f>SUM(C28:E31)</f>
        <v>14886</v>
      </c>
      <c r="G32">
        <f>SUM(G28:G30)</f>
        <v>11917</v>
      </c>
    </row>
    <row r="34" spans="1:7" ht="15">
      <c r="A34" s="3">
        <v>2018</v>
      </c>
      <c r="B34" t="s">
        <v>0</v>
      </c>
      <c r="C34" s="1">
        <v>2127</v>
      </c>
      <c r="D34" s="1">
        <v>480</v>
      </c>
      <c r="E34" s="1" t="s">
        <v>8</v>
      </c>
      <c r="F34" s="1" t="s">
        <v>8</v>
      </c>
      <c r="G34">
        <f>C34+D34</f>
        <v>2607</v>
      </c>
    </row>
    <row r="35" spans="2:7" ht="15">
      <c r="B35" t="s">
        <v>1</v>
      </c>
      <c r="C35" s="1">
        <v>4673</v>
      </c>
      <c r="D35" s="1">
        <v>1685</v>
      </c>
      <c r="E35" s="1" t="s">
        <v>8</v>
      </c>
      <c r="F35" s="1" t="s">
        <v>8</v>
      </c>
      <c r="G35">
        <f>D35+C35</f>
        <v>6358</v>
      </c>
    </row>
    <row r="36" spans="2:7" ht="15">
      <c r="B36" t="s">
        <v>2</v>
      </c>
      <c r="C36" s="1">
        <v>2554</v>
      </c>
      <c r="D36" s="1">
        <v>255</v>
      </c>
      <c r="E36" s="1" t="s">
        <v>8</v>
      </c>
      <c r="F36" s="1" t="s">
        <v>8</v>
      </c>
      <c r="G36">
        <f>D36+C36</f>
        <v>2809</v>
      </c>
    </row>
    <row r="37" spans="2:7" ht="15">
      <c r="B37" t="s">
        <v>3</v>
      </c>
      <c r="C37" s="1">
        <v>0</v>
      </c>
      <c r="D37" s="1">
        <v>0</v>
      </c>
      <c r="E37" s="1">
        <v>2996</v>
      </c>
      <c r="F37">
        <v>2996</v>
      </c>
      <c r="G37" s="1">
        <v>0</v>
      </c>
    </row>
    <row r="38" spans="2:7" ht="15">
      <c r="B38" t="s">
        <v>12</v>
      </c>
      <c r="C38">
        <f>SUM(C34:C37)</f>
        <v>9354</v>
      </c>
      <c r="D38">
        <f aca="true" t="shared" si="5" ref="D38:E38">SUM(D34:D37)</f>
        <v>2420</v>
      </c>
      <c r="E38">
        <f t="shared" si="5"/>
        <v>2996</v>
      </c>
      <c r="F38">
        <f>SUM(C34:E37)</f>
        <v>14770</v>
      </c>
      <c r="G38">
        <f>SUM(G34:G36)</f>
        <v>11774</v>
      </c>
    </row>
    <row r="40" spans="1:7" ht="15">
      <c r="A40" s="3">
        <v>2017</v>
      </c>
      <c r="B40" t="s">
        <v>0</v>
      </c>
      <c r="C40" s="1">
        <v>2116</v>
      </c>
      <c r="D40" s="1">
        <v>464</v>
      </c>
      <c r="E40" s="1">
        <v>109</v>
      </c>
      <c r="F40">
        <f>SUM(C40:E40)</f>
        <v>2689</v>
      </c>
      <c r="G40">
        <f>SUM(C40:D40)</f>
        <v>2580</v>
      </c>
    </row>
    <row r="41" spans="2:7" ht="15">
      <c r="B41" t="s">
        <v>1</v>
      </c>
      <c r="C41" s="1">
        <v>4595</v>
      </c>
      <c r="D41" s="1">
        <v>1663</v>
      </c>
      <c r="E41" s="1">
        <v>363</v>
      </c>
      <c r="F41">
        <f>SUM(C41:E41)</f>
        <v>6621</v>
      </c>
      <c r="G41">
        <f aca="true" t="shared" si="6" ref="G41:G44">SUM(C41:D41)</f>
        <v>6258</v>
      </c>
    </row>
    <row r="42" spans="2:7" ht="15">
      <c r="B42" t="s">
        <v>2</v>
      </c>
      <c r="C42" s="1">
        <v>2497</v>
      </c>
      <c r="D42" s="1">
        <v>228</v>
      </c>
      <c r="E42" s="1">
        <v>249</v>
      </c>
      <c r="F42">
        <f>SUM(C42:E42)</f>
        <v>2974</v>
      </c>
      <c r="G42">
        <f t="shared" si="6"/>
        <v>2725</v>
      </c>
    </row>
    <row r="43" spans="2:7" ht="15">
      <c r="B43" t="s">
        <v>3</v>
      </c>
      <c r="C43" s="1">
        <v>0</v>
      </c>
      <c r="D43" s="1">
        <v>0</v>
      </c>
      <c r="E43" s="1">
        <v>2116</v>
      </c>
      <c r="F43">
        <f>SUM(C43:E43)</f>
        <v>2116</v>
      </c>
      <c r="G43">
        <f t="shared" si="6"/>
        <v>0</v>
      </c>
    </row>
    <row r="44" spans="2:7" ht="15">
      <c r="B44" t="s">
        <v>12</v>
      </c>
      <c r="C44">
        <f>SUM(C40:C43)</f>
        <v>9208</v>
      </c>
      <c r="D44">
        <f>SUM(D40:D43)</f>
        <v>2355</v>
      </c>
      <c r="E44">
        <v>2887</v>
      </c>
      <c r="F44">
        <f>SUM(C44:E44)</f>
        <v>14450</v>
      </c>
      <c r="G44">
        <f t="shared" si="6"/>
        <v>11563</v>
      </c>
    </row>
    <row r="46" spans="1:7" ht="15">
      <c r="A46" s="3">
        <v>2016</v>
      </c>
      <c r="B46" t="s">
        <v>0</v>
      </c>
      <c r="C46">
        <v>2116</v>
      </c>
      <c r="D46">
        <v>440</v>
      </c>
      <c r="E46">
        <v>95</v>
      </c>
      <c r="F46">
        <f>SUM(C46:E46)</f>
        <v>2651</v>
      </c>
      <c r="G46">
        <f>SUM(C46:D46)</f>
        <v>2556</v>
      </c>
    </row>
    <row r="47" spans="2:7" ht="15">
      <c r="B47" t="s">
        <v>1</v>
      </c>
      <c r="C47">
        <v>4523</v>
      </c>
      <c r="D47">
        <v>1666</v>
      </c>
      <c r="E47">
        <v>424</v>
      </c>
      <c r="F47">
        <f>SUM(C47:E47)</f>
        <v>6613</v>
      </c>
      <c r="G47">
        <f aca="true" t="shared" si="7" ref="G47:G92">SUM(C47:D47)</f>
        <v>6189</v>
      </c>
    </row>
    <row r="48" spans="2:7" ht="15">
      <c r="B48" t="s">
        <v>2</v>
      </c>
      <c r="C48">
        <v>2433</v>
      </c>
      <c r="D48">
        <v>213</v>
      </c>
      <c r="E48">
        <v>265</v>
      </c>
      <c r="F48">
        <f>SUM(C48:E48)</f>
        <v>2911</v>
      </c>
      <c r="G48">
        <f t="shared" si="7"/>
        <v>2646</v>
      </c>
    </row>
    <row r="49" spans="2:7" ht="15">
      <c r="B49" t="s">
        <v>3</v>
      </c>
      <c r="C49">
        <v>0</v>
      </c>
      <c r="D49">
        <v>0</v>
      </c>
      <c r="E49">
        <v>2014</v>
      </c>
      <c r="F49">
        <f>SUM(C49:E49)</f>
        <v>2014</v>
      </c>
      <c r="G49">
        <f t="shared" si="7"/>
        <v>0</v>
      </c>
    </row>
    <row r="50" spans="2:7" ht="15">
      <c r="B50" t="s">
        <v>12</v>
      </c>
      <c r="C50">
        <f>SUM(C46:C49)</f>
        <v>9072</v>
      </c>
      <c r="D50">
        <f aca="true" t="shared" si="8" ref="D50:E50">SUM(D46:D49)</f>
        <v>2319</v>
      </c>
      <c r="E50">
        <f t="shared" si="8"/>
        <v>2798</v>
      </c>
      <c r="F50">
        <f>SUM(C50:E50)</f>
        <v>14189</v>
      </c>
      <c r="G50">
        <f t="shared" si="7"/>
        <v>11391</v>
      </c>
    </row>
    <row r="52" spans="1:18" s="1" customFormat="1" ht="15">
      <c r="A52" s="3">
        <v>2015</v>
      </c>
      <c r="B52" t="s">
        <v>0</v>
      </c>
      <c r="C52">
        <v>2067</v>
      </c>
      <c r="D52">
        <v>432</v>
      </c>
      <c r="E52">
        <v>115</v>
      </c>
      <c r="F52">
        <f>SUM(C52:E52)</f>
        <v>2614</v>
      </c>
      <c r="G52">
        <f>SUM(C52:D52)</f>
        <v>2499</v>
      </c>
      <c r="H52"/>
      <c r="I52"/>
      <c r="N52"/>
      <c r="O52"/>
      <c r="P52"/>
      <c r="Q52"/>
      <c r="R52"/>
    </row>
    <row r="53" spans="1:18" s="1" customFormat="1" ht="15">
      <c r="A53"/>
      <c r="B53" t="s">
        <v>1</v>
      </c>
      <c r="C53">
        <v>4471</v>
      </c>
      <c r="D53">
        <v>1575</v>
      </c>
      <c r="E53">
        <v>467</v>
      </c>
      <c r="F53">
        <f>SUM(C53:E53)</f>
        <v>6513</v>
      </c>
      <c r="G53">
        <f t="shared" si="7"/>
        <v>6046</v>
      </c>
      <c r="H53"/>
      <c r="I53"/>
      <c r="N53"/>
      <c r="O53"/>
      <c r="P53"/>
      <c r="Q53"/>
      <c r="R53"/>
    </row>
    <row r="54" spans="1:18" s="1" customFormat="1" ht="15">
      <c r="A54"/>
      <c r="B54" t="s">
        <v>2</v>
      </c>
      <c r="C54">
        <v>2416</v>
      </c>
      <c r="D54">
        <v>209</v>
      </c>
      <c r="E54">
        <v>287</v>
      </c>
      <c r="F54">
        <f>SUM(C54:E54)</f>
        <v>2912</v>
      </c>
      <c r="G54">
        <f t="shared" si="7"/>
        <v>2625</v>
      </c>
      <c r="H54"/>
      <c r="I54"/>
      <c r="N54"/>
      <c r="O54"/>
      <c r="P54"/>
      <c r="Q54"/>
      <c r="R54"/>
    </row>
    <row r="55" spans="1:18" s="1" customFormat="1" ht="15">
      <c r="A55"/>
      <c r="B55" t="s">
        <v>3</v>
      </c>
      <c r="C55">
        <v>0</v>
      </c>
      <c r="D55">
        <v>0</v>
      </c>
      <c r="E55">
        <v>1891</v>
      </c>
      <c r="F55">
        <f>SUM(C55:E55)</f>
        <v>1891</v>
      </c>
      <c r="G55">
        <f t="shared" si="7"/>
        <v>0</v>
      </c>
      <c r="H55"/>
      <c r="I55"/>
      <c r="N55"/>
      <c r="O55"/>
      <c r="P55"/>
      <c r="Q55"/>
      <c r="R55"/>
    </row>
    <row r="56" spans="1:18" s="1" customFormat="1" ht="15">
      <c r="A56"/>
      <c r="B56" t="s">
        <v>12</v>
      </c>
      <c r="C56">
        <f>SUM(C52:C55)</f>
        <v>8954</v>
      </c>
      <c r="D56">
        <f aca="true" t="shared" si="9" ref="D56:E56">SUM(D52:D55)</f>
        <v>2216</v>
      </c>
      <c r="E56">
        <f t="shared" si="9"/>
        <v>2760</v>
      </c>
      <c r="F56">
        <f>SUM(C56:E56)</f>
        <v>13930</v>
      </c>
      <c r="G56">
        <f t="shared" si="7"/>
        <v>11170</v>
      </c>
      <c r="H56"/>
      <c r="I56"/>
      <c r="N56"/>
      <c r="O56"/>
      <c r="P56"/>
      <c r="Q56"/>
      <c r="R56"/>
    </row>
    <row r="58" spans="1:18" s="1" customFormat="1" ht="15">
      <c r="A58" s="3">
        <v>2014</v>
      </c>
      <c r="B58" t="s">
        <v>0</v>
      </c>
      <c r="C58">
        <v>2050</v>
      </c>
      <c r="D58">
        <v>392</v>
      </c>
      <c r="E58" s="1" t="s">
        <v>8</v>
      </c>
      <c r="F58" s="1" t="s">
        <v>8</v>
      </c>
      <c r="G58">
        <f>SUM(C58:D58)</f>
        <v>2442</v>
      </c>
      <c r="H58"/>
      <c r="I58"/>
      <c r="N58"/>
      <c r="O58"/>
      <c r="P58"/>
      <c r="Q58"/>
      <c r="R58"/>
    </row>
    <row r="59" spans="1:18" s="1" customFormat="1" ht="15">
      <c r="A59"/>
      <c r="B59" t="s">
        <v>1</v>
      </c>
      <c r="C59">
        <v>4407</v>
      </c>
      <c r="D59">
        <v>1623</v>
      </c>
      <c r="E59" s="1" t="s">
        <v>8</v>
      </c>
      <c r="F59" s="1" t="s">
        <v>8</v>
      </c>
      <c r="G59">
        <f t="shared" si="7"/>
        <v>6030</v>
      </c>
      <c r="H59"/>
      <c r="I59"/>
      <c r="N59"/>
      <c r="O59"/>
      <c r="P59"/>
      <c r="Q59"/>
      <c r="R59"/>
    </row>
    <row r="60" spans="1:16" s="1" customFormat="1" ht="15">
      <c r="A60"/>
      <c r="B60" t="s">
        <v>2</v>
      </c>
      <c r="C60">
        <v>2389</v>
      </c>
      <c r="D60">
        <v>204</v>
      </c>
      <c r="E60" s="1" t="s">
        <v>8</v>
      </c>
      <c r="F60" s="1" t="s">
        <v>8</v>
      </c>
      <c r="G60">
        <f t="shared" si="7"/>
        <v>2593</v>
      </c>
      <c r="H60"/>
      <c r="I60"/>
      <c r="N60"/>
      <c r="O60"/>
      <c r="P60"/>
    </row>
    <row r="61" spans="1:16" s="1" customFormat="1" ht="15">
      <c r="A61"/>
      <c r="B61" t="s">
        <v>3</v>
      </c>
      <c r="C61">
        <v>0</v>
      </c>
      <c r="D61">
        <v>0</v>
      </c>
      <c r="E61" s="1" t="s">
        <v>8</v>
      </c>
      <c r="F61" s="1" t="s">
        <v>8</v>
      </c>
      <c r="G61">
        <f t="shared" si="7"/>
        <v>0</v>
      </c>
      <c r="H61"/>
      <c r="I61"/>
      <c r="N61"/>
      <c r="O61"/>
      <c r="P61"/>
    </row>
    <row r="62" spans="1:16" s="1" customFormat="1" ht="15">
      <c r="A62"/>
      <c r="B62" t="s">
        <v>12</v>
      </c>
      <c r="C62">
        <f>SUM(C58:C61)</f>
        <v>8846</v>
      </c>
      <c r="D62">
        <f>SUM(D58:D61)</f>
        <v>2219</v>
      </c>
      <c r="E62">
        <v>2814</v>
      </c>
      <c r="F62">
        <f>SUM(C62:E62)</f>
        <v>13879</v>
      </c>
      <c r="G62">
        <f t="shared" si="7"/>
        <v>11065</v>
      </c>
      <c r="H62"/>
      <c r="I62"/>
      <c r="N62"/>
      <c r="O62"/>
      <c r="P62"/>
    </row>
    <row r="64" spans="1:7" ht="15">
      <c r="A64" s="3">
        <v>2013</v>
      </c>
      <c r="B64" t="s">
        <v>0</v>
      </c>
      <c r="C64">
        <v>1910</v>
      </c>
      <c r="D64">
        <v>321</v>
      </c>
      <c r="E64">
        <v>135</v>
      </c>
      <c r="F64">
        <f>SUM(C64:E64)</f>
        <v>2366</v>
      </c>
      <c r="G64">
        <f>SUM(C64:D64)</f>
        <v>2231</v>
      </c>
    </row>
    <row r="65" spans="2:7" ht="15">
      <c r="B65" t="s">
        <v>1</v>
      </c>
      <c r="C65">
        <v>4253</v>
      </c>
      <c r="D65">
        <v>1784</v>
      </c>
      <c r="E65">
        <v>406</v>
      </c>
      <c r="F65">
        <f>SUM(C65:E65)</f>
        <v>6443</v>
      </c>
      <c r="G65">
        <f t="shared" si="7"/>
        <v>6037</v>
      </c>
    </row>
    <row r="66" spans="2:7" ht="15">
      <c r="B66" t="s">
        <v>2</v>
      </c>
      <c r="C66">
        <v>2339</v>
      </c>
      <c r="D66">
        <v>177</v>
      </c>
      <c r="E66">
        <v>273</v>
      </c>
      <c r="F66">
        <f>SUM(C66:E66)</f>
        <v>2789</v>
      </c>
      <c r="G66">
        <f t="shared" si="7"/>
        <v>2516</v>
      </c>
    </row>
    <row r="67" spans="2:7" ht="15">
      <c r="B67" t="s">
        <v>3</v>
      </c>
      <c r="C67">
        <v>0</v>
      </c>
      <c r="D67">
        <v>0</v>
      </c>
      <c r="E67">
        <v>1980</v>
      </c>
      <c r="F67">
        <f>SUM(C67:E67)</f>
        <v>1980</v>
      </c>
      <c r="G67">
        <f t="shared" si="7"/>
        <v>0</v>
      </c>
    </row>
    <row r="68" spans="2:7" ht="15">
      <c r="B68" t="s">
        <v>12</v>
      </c>
      <c r="C68">
        <f>SUM(C64:C67)</f>
        <v>8502</v>
      </c>
      <c r="D68">
        <f>SUM(D64:D67)</f>
        <v>2282</v>
      </c>
      <c r="E68">
        <f>SUM(E64:E67)</f>
        <v>2794</v>
      </c>
      <c r="F68">
        <f>SUM(C68:E68)</f>
        <v>13578</v>
      </c>
      <c r="G68">
        <f t="shared" si="7"/>
        <v>10784</v>
      </c>
    </row>
    <row r="70" spans="1:7" ht="15">
      <c r="A70" s="3">
        <v>2012</v>
      </c>
      <c r="B70" t="s">
        <v>0</v>
      </c>
      <c r="C70">
        <v>1902</v>
      </c>
      <c r="D70">
        <v>298</v>
      </c>
      <c r="E70">
        <v>179</v>
      </c>
      <c r="F70">
        <f>SUM(C70:E70)</f>
        <v>2379</v>
      </c>
      <c r="G70">
        <f>SUM(C70:D70)</f>
        <v>2200</v>
      </c>
    </row>
    <row r="71" spans="2:7" ht="15">
      <c r="B71" t="s">
        <v>1</v>
      </c>
      <c r="C71">
        <v>4288</v>
      </c>
      <c r="D71">
        <v>1824</v>
      </c>
      <c r="E71">
        <v>375</v>
      </c>
      <c r="F71">
        <f>SUM(C71:E71)</f>
        <v>6487</v>
      </c>
      <c r="G71">
        <f t="shared" si="7"/>
        <v>6112</v>
      </c>
    </row>
    <row r="72" spans="2:7" ht="15">
      <c r="B72" t="s">
        <v>2</v>
      </c>
      <c r="C72">
        <v>2336</v>
      </c>
      <c r="D72">
        <v>191</v>
      </c>
      <c r="E72">
        <v>247</v>
      </c>
      <c r="F72">
        <f>SUM(C72:E72)</f>
        <v>2774</v>
      </c>
      <c r="G72">
        <f t="shared" si="7"/>
        <v>2527</v>
      </c>
    </row>
    <row r="73" spans="2:7" ht="15">
      <c r="B73" t="s">
        <v>3</v>
      </c>
      <c r="C73">
        <v>0</v>
      </c>
      <c r="D73">
        <v>0</v>
      </c>
      <c r="E73">
        <v>1796</v>
      </c>
      <c r="F73">
        <f>SUM(C73:E73)</f>
        <v>1796</v>
      </c>
      <c r="G73">
        <f t="shared" si="7"/>
        <v>0</v>
      </c>
    </row>
    <row r="74" spans="2:7" ht="15">
      <c r="B74" t="s">
        <v>12</v>
      </c>
      <c r="C74">
        <f>SUM(C70:C73)</f>
        <v>8526</v>
      </c>
      <c r="D74">
        <f>SUM(D70:D73)</f>
        <v>2313</v>
      </c>
      <c r="E74">
        <f>SUM(E70:E73)</f>
        <v>2597</v>
      </c>
      <c r="F74">
        <f aca="true" t="shared" si="10" ref="F74">SUM(C74:E74)</f>
        <v>13436</v>
      </c>
      <c r="G74">
        <f t="shared" si="7"/>
        <v>10839</v>
      </c>
    </row>
    <row r="76" spans="1:7" ht="15">
      <c r="A76" s="3">
        <v>2011</v>
      </c>
      <c r="B76" t="s">
        <v>0</v>
      </c>
      <c r="C76">
        <v>2122</v>
      </c>
      <c r="D76">
        <v>322</v>
      </c>
      <c r="E76">
        <v>170</v>
      </c>
      <c r="F76">
        <f>SUM(C76:E76)</f>
        <v>2614</v>
      </c>
      <c r="G76">
        <f>SUM(C76:D76)</f>
        <v>2444</v>
      </c>
    </row>
    <row r="77" spans="2:7" ht="15">
      <c r="B77" t="s">
        <v>1</v>
      </c>
      <c r="C77">
        <v>4846</v>
      </c>
      <c r="D77">
        <v>1841</v>
      </c>
      <c r="E77">
        <v>481</v>
      </c>
      <c r="F77">
        <f>SUM(C77:E77)</f>
        <v>7168</v>
      </c>
      <c r="G77">
        <f t="shared" si="7"/>
        <v>6687</v>
      </c>
    </row>
    <row r="78" spans="2:7" ht="15">
      <c r="B78" t="s">
        <v>2</v>
      </c>
      <c r="C78">
        <v>2573</v>
      </c>
      <c r="D78">
        <v>187</v>
      </c>
      <c r="E78">
        <v>240</v>
      </c>
      <c r="F78">
        <f>SUM(C78:E78)</f>
        <v>3000</v>
      </c>
      <c r="G78">
        <f t="shared" si="7"/>
        <v>2760</v>
      </c>
    </row>
    <row r="79" spans="2:7" ht="15">
      <c r="B79" t="s">
        <v>3</v>
      </c>
      <c r="C79">
        <v>0</v>
      </c>
      <c r="D79">
        <v>0</v>
      </c>
      <c r="E79">
        <v>1564</v>
      </c>
      <c r="F79">
        <f>SUM(C79:E79)</f>
        <v>1564</v>
      </c>
      <c r="G79">
        <f t="shared" si="7"/>
        <v>0</v>
      </c>
    </row>
    <row r="80" spans="2:7" ht="15">
      <c r="B80" t="s">
        <v>12</v>
      </c>
      <c r="C80">
        <f>SUM(C76:C79)</f>
        <v>9541</v>
      </c>
      <c r="D80">
        <f>SUM(D76:D79)</f>
        <v>2350</v>
      </c>
      <c r="E80">
        <f>SUM(E76:E79)</f>
        <v>2455</v>
      </c>
      <c r="F80">
        <f>SUM(C80:E80)</f>
        <v>14346</v>
      </c>
      <c r="G80">
        <f t="shared" si="7"/>
        <v>11891</v>
      </c>
    </row>
    <row r="82" spans="1:7" ht="15">
      <c r="A82" s="3">
        <v>2010</v>
      </c>
      <c r="B82" t="s">
        <v>0</v>
      </c>
      <c r="C82">
        <v>2161</v>
      </c>
      <c r="D82">
        <v>339</v>
      </c>
      <c r="E82">
        <v>370</v>
      </c>
      <c r="F82">
        <f>SUM(C82:E82)</f>
        <v>2870</v>
      </c>
      <c r="G82">
        <f>SUM(C82:D82)</f>
        <v>2500</v>
      </c>
    </row>
    <row r="83" spans="2:7" ht="15">
      <c r="B83" t="s">
        <v>1</v>
      </c>
      <c r="C83">
        <v>4905</v>
      </c>
      <c r="D83">
        <v>1789</v>
      </c>
      <c r="E83">
        <v>690</v>
      </c>
      <c r="F83">
        <f>SUM(C83:E83)</f>
        <v>7384</v>
      </c>
      <c r="G83">
        <f t="shared" si="7"/>
        <v>6694</v>
      </c>
    </row>
    <row r="84" spans="2:7" ht="15">
      <c r="B84" t="s">
        <v>2</v>
      </c>
      <c r="C84">
        <v>2607</v>
      </c>
      <c r="D84">
        <v>186</v>
      </c>
      <c r="E84">
        <v>402</v>
      </c>
      <c r="F84">
        <f>SUM(C84:E84)</f>
        <v>3195</v>
      </c>
      <c r="G84">
        <f t="shared" si="7"/>
        <v>2793</v>
      </c>
    </row>
    <row r="85" spans="2:7" ht="15">
      <c r="B85" t="s">
        <v>3</v>
      </c>
      <c r="C85">
        <v>0</v>
      </c>
      <c r="D85">
        <v>0</v>
      </c>
      <c r="E85">
        <v>1128</v>
      </c>
      <c r="F85">
        <f>SUM(C85:E85)</f>
        <v>1128</v>
      </c>
      <c r="G85">
        <f t="shared" si="7"/>
        <v>0</v>
      </c>
    </row>
    <row r="86" spans="2:7" ht="15">
      <c r="B86" t="s">
        <v>12</v>
      </c>
      <c r="C86">
        <f>SUM(C82:C85)</f>
        <v>9673</v>
      </c>
      <c r="D86">
        <f>SUM(D82:D85)</f>
        <v>2314</v>
      </c>
      <c r="E86">
        <f>SUM(E82:E85)</f>
        <v>2590</v>
      </c>
      <c r="F86">
        <f>SUM(C86:E86)</f>
        <v>14577</v>
      </c>
      <c r="G86">
        <f t="shared" si="7"/>
        <v>11987</v>
      </c>
    </row>
    <row r="88" spans="1:7" ht="15">
      <c r="A88" s="3">
        <v>2009</v>
      </c>
      <c r="B88" t="s">
        <v>0</v>
      </c>
      <c r="C88">
        <v>2104</v>
      </c>
      <c r="D88">
        <v>342</v>
      </c>
      <c r="E88">
        <v>392</v>
      </c>
      <c r="F88">
        <f>SUM(C88:E88)</f>
        <v>2838</v>
      </c>
      <c r="G88">
        <f>SUM(C88:D88)</f>
        <v>2446</v>
      </c>
    </row>
    <row r="89" spans="2:7" ht="15">
      <c r="B89" t="s">
        <v>1</v>
      </c>
      <c r="C89">
        <v>5003</v>
      </c>
      <c r="D89">
        <v>1709</v>
      </c>
      <c r="E89">
        <v>722</v>
      </c>
      <c r="F89">
        <f>SUM(C89:E89)</f>
        <v>7434</v>
      </c>
      <c r="G89">
        <f t="shared" si="7"/>
        <v>6712</v>
      </c>
    </row>
    <row r="90" spans="2:7" ht="15">
      <c r="B90" t="s">
        <v>2</v>
      </c>
      <c r="C90">
        <v>2595</v>
      </c>
      <c r="D90">
        <v>198</v>
      </c>
      <c r="E90">
        <v>422</v>
      </c>
      <c r="F90">
        <f>SUM(C90:E90)</f>
        <v>3215</v>
      </c>
      <c r="G90">
        <f t="shared" si="7"/>
        <v>2793</v>
      </c>
    </row>
    <row r="91" spans="2:7" ht="15">
      <c r="B91" t="s">
        <v>3</v>
      </c>
      <c r="C91">
        <v>0</v>
      </c>
      <c r="D91">
        <v>0</v>
      </c>
      <c r="E91">
        <v>1125</v>
      </c>
      <c r="F91">
        <f>SUM(C91:E91)</f>
        <v>1125</v>
      </c>
      <c r="G91">
        <f t="shared" si="7"/>
        <v>0</v>
      </c>
    </row>
    <row r="92" spans="2:7" ht="15">
      <c r="B92" t="s">
        <v>12</v>
      </c>
      <c r="C92">
        <f>SUM(C88:C91)</f>
        <v>9702</v>
      </c>
      <c r="D92">
        <f>SUM(D88:D91)</f>
        <v>2249</v>
      </c>
      <c r="E92">
        <f>SUM(E88:E91)</f>
        <v>2661</v>
      </c>
      <c r="F92">
        <f>SUM(F88:F91)</f>
        <v>14612</v>
      </c>
      <c r="G92">
        <f t="shared" si="7"/>
        <v>11951</v>
      </c>
    </row>
    <row r="94" spans="1:7" ht="15">
      <c r="A94" s="3">
        <v>2008</v>
      </c>
      <c r="B94" t="s">
        <v>0</v>
      </c>
      <c r="C94">
        <v>2020</v>
      </c>
      <c r="D94">
        <v>315</v>
      </c>
      <c r="E94">
        <v>391</v>
      </c>
      <c r="F94">
        <f>SUM(C94:E94)</f>
        <v>2726</v>
      </c>
      <c r="G94">
        <f>SUM(C94:D94)</f>
        <v>2335</v>
      </c>
    </row>
    <row r="95" spans="2:7" ht="15">
      <c r="B95" t="s">
        <v>1</v>
      </c>
      <c r="C95">
        <v>4754</v>
      </c>
      <c r="D95">
        <v>1690</v>
      </c>
      <c r="E95">
        <v>689</v>
      </c>
      <c r="F95">
        <f>SUM(C95:E95)</f>
        <v>7133</v>
      </c>
      <c r="G95">
        <f aca="true" t="shared" si="11" ref="G95:G98">SUM(C95:D95)</f>
        <v>6444</v>
      </c>
    </row>
    <row r="96" spans="2:7" ht="15">
      <c r="B96" t="s">
        <v>2</v>
      </c>
      <c r="C96">
        <v>2504</v>
      </c>
      <c r="D96">
        <v>192</v>
      </c>
      <c r="E96">
        <v>394</v>
      </c>
      <c r="F96">
        <f>SUM(C96:E96)</f>
        <v>3090</v>
      </c>
      <c r="G96">
        <f t="shared" si="11"/>
        <v>2696</v>
      </c>
    </row>
    <row r="97" spans="2:7" ht="15">
      <c r="B97" t="s">
        <v>3</v>
      </c>
      <c r="C97">
        <v>0</v>
      </c>
      <c r="D97">
        <v>0</v>
      </c>
      <c r="E97">
        <v>940</v>
      </c>
      <c r="F97">
        <f>SUM(C97:E97)</f>
        <v>940</v>
      </c>
      <c r="G97">
        <f t="shared" si="11"/>
        <v>0</v>
      </c>
    </row>
    <row r="98" spans="2:7" ht="15">
      <c r="B98" t="s">
        <v>12</v>
      </c>
      <c r="C98">
        <f>SUM(C94:C97)</f>
        <v>9278</v>
      </c>
      <c r="D98">
        <f>SUM(D94:D97)</f>
        <v>2197</v>
      </c>
      <c r="E98">
        <f>SUM(E94:E97)</f>
        <v>2414</v>
      </c>
      <c r="F98">
        <f>SUM(F94:F97)</f>
        <v>13889</v>
      </c>
      <c r="G98">
        <f t="shared" si="11"/>
        <v>11475</v>
      </c>
    </row>
    <row r="101" spans="3:7" ht="15">
      <c r="C101" t="s">
        <v>4</v>
      </c>
      <c r="D101" t="s">
        <v>5</v>
      </c>
      <c r="E101" t="s">
        <v>6</v>
      </c>
      <c r="F101" t="s">
        <v>12</v>
      </c>
      <c r="G101" t="s">
        <v>15</v>
      </c>
    </row>
    <row r="102" spans="1:7" ht="15">
      <c r="A102" s="3">
        <v>2007</v>
      </c>
      <c r="B102" t="s">
        <v>12</v>
      </c>
      <c r="C102" s="1">
        <v>9051</v>
      </c>
      <c r="D102" s="1">
        <f>F102-C102-E102</f>
        <v>2240</v>
      </c>
      <c r="E102" s="1">
        <v>2261</v>
      </c>
      <c r="F102" s="1">
        <v>13552</v>
      </c>
      <c r="G102">
        <f aca="true" t="shared" si="12" ref="G102:G105">SUM(C102:D102)</f>
        <v>11291</v>
      </c>
    </row>
    <row r="103" spans="1:7" ht="15">
      <c r="A103" s="3">
        <v>2006</v>
      </c>
      <c r="B103" t="s">
        <v>12</v>
      </c>
      <c r="C103" s="1">
        <v>8949</v>
      </c>
      <c r="D103" s="1">
        <v>2228</v>
      </c>
      <c r="E103" s="1">
        <v>2193</v>
      </c>
      <c r="F103" s="1">
        <v>13370</v>
      </c>
      <c r="G103">
        <f t="shared" si="12"/>
        <v>11177</v>
      </c>
    </row>
    <row r="104" spans="1:7" ht="15">
      <c r="A104" s="3">
        <v>2005</v>
      </c>
      <c r="B104" t="s">
        <v>12</v>
      </c>
      <c r="C104" s="1">
        <v>8614</v>
      </c>
      <c r="D104" s="1">
        <v>2243</v>
      </c>
      <c r="E104" s="1">
        <v>2036</v>
      </c>
      <c r="F104" s="1">
        <v>12893</v>
      </c>
      <c r="G104">
        <f t="shared" si="12"/>
        <v>10857</v>
      </c>
    </row>
    <row r="105" spans="1:7" ht="15">
      <c r="A105" s="3">
        <v>2004</v>
      </c>
      <c r="B105" t="s">
        <v>12</v>
      </c>
      <c r="C105" s="1">
        <v>8681</v>
      </c>
      <c r="D105" s="1">
        <v>2205</v>
      </c>
      <c r="E105" s="1">
        <v>1967</v>
      </c>
      <c r="F105" s="1">
        <v>12853</v>
      </c>
      <c r="G105">
        <f t="shared" si="12"/>
        <v>10886</v>
      </c>
    </row>
    <row r="106" spans="1:7" ht="15">
      <c r="A106" s="3">
        <v>2003</v>
      </c>
      <c r="B106" t="s">
        <v>12</v>
      </c>
      <c r="C106" s="1" t="s">
        <v>8</v>
      </c>
      <c r="D106" s="1" t="s">
        <v>8</v>
      </c>
      <c r="E106" s="1" t="s">
        <v>8</v>
      </c>
      <c r="F106" s="1">
        <v>12904</v>
      </c>
      <c r="G106" s="1" t="s">
        <v>8</v>
      </c>
    </row>
    <row r="107" spans="1:7" ht="15">
      <c r="A107" s="3">
        <v>2002</v>
      </c>
      <c r="B107" t="s">
        <v>12</v>
      </c>
      <c r="C107" s="1" t="s">
        <v>8</v>
      </c>
      <c r="D107" s="1" t="s">
        <v>8</v>
      </c>
      <c r="E107" s="1" t="s">
        <v>8</v>
      </c>
      <c r="F107" s="1">
        <v>13015</v>
      </c>
      <c r="G107" s="1" t="s">
        <v>8</v>
      </c>
    </row>
    <row r="108" spans="1:7" ht="15">
      <c r="A108" s="3">
        <v>2001</v>
      </c>
      <c r="B108" t="s">
        <v>12</v>
      </c>
      <c r="C108" s="1" t="s">
        <v>8</v>
      </c>
      <c r="D108" s="1" t="s">
        <v>8</v>
      </c>
      <c r="E108" s="1" t="s">
        <v>8</v>
      </c>
      <c r="F108" s="1">
        <v>13515</v>
      </c>
      <c r="G108" s="1" t="s">
        <v>8</v>
      </c>
    </row>
    <row r="109" spans="1:7" ht="15">
      <c r="A109" s="3">
        <v>2000</v>
      </c>
      <c r="B109" t="s">
        <v>12</v>
      </c>
      <c r="C109" s="1" t="s">
        <v>8</v>
      </c>
      <c r="D109" s="1" t="s">
        <v>8</v>
      </c>
      <c r="E109" s="1" t="s">
        <v>8</v>
      </c>
      <c r="F109" s="1">
        <v>14154</v>
      </c>
      <c r="G109" s="1" t="s">
        <v>8</v>
      </c>
    </row>
    <row r="110" spans="1:7" ht="15">
      <c r="A110" s="3">
        <v>1999</v>
      </c>
      <c r="B110" t="s">
        <v>12</v>
      </c>
      <c r="C110" s="1" t="s">
        <v>8</v>
      </c>
      <c r="D110" s="1" t="s">
        <v>8</v>
      </c>
      <c r="E110" s="1" t="s">
        <v>8</v>
      </c>
      <c r="F110" s="1">
        <v>14748</v>
      </c>
      <c r="G110" s="1" t="s">
        <v>8</v>
      </c>
    </row>
    <row r="111" spans="1:7" ht="15">
      <c r="A111" s="3">
        <v>1998</v>
      </c>
      <c r="B111" t="s">
        <v>12</v>
      </c>
      <c r="C111" s="1" t="s">
        <v>8</v>
      </c>
      <c r="D111" s="1" t="s">
        <v>8</v>
      </c>
      <c r="E111" s="1" t="s">
        <v>8</v>
      </c>
      <c r="F111" s="1">
        <v>15512</v>
      </c>
      <c r="G111" s="1" t="s">
        <v>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6"/>
  <sheetViews>
    <sheetView tabSelected="1" zoomScale="177" zoomScaleNormal="177" workbookViewId="0" topLeftCell="A1">
      <selection activeCell="G7" sqref="G7"/>
    </sheetView>
  </sheetViews>
  <sheetFormatPr defaultColWidth="8.8515625" defaultRowHeight="15"/>
  <cols>
    <col min="3" max="3" width="23.7109375" style="0" bestFit="1" customWidth="1"/>
    <col min="4" max="4" width="13.140625" style="0" bestFit="1" customWidth="1"/>
    <col min="5" max="5" width="8.28125" style="0" bestFit="1" customWidth="1"/>
    <col min="9" max="10" width="9.28125" style="0" bestFit="1" customWidth="1"/>
  </cols>
  <sheetData>
    <row r="1" ht="15">
      <c r="I1" s="3"/>
    </row>
    <row r="2" ht="15">
      <c r="B2" s="3" t="s">
        <v>35</v>
      </c>
    </row>
    <row r="3" ht="15">
      <c r="I3" s="1"/>
    </row>
    <row r="4" spans="2:8" ht="15">
      <c r="B4" s="1" t="s">
        <v>7</v>
      </c>
      <c r="C4" t="s">
        <v>0</v>
      </c>
      <c r="D4" t="s">
        <v>1</v>
      </c>
      <c r="E4" t="s">
        <v>2</v>
      </c>
      <c r="F4" t="s">
        <v>28</v>
      </c>
      <c r="G4" t="s">
        <v>32</v>
      </c>
      <c r="H4" t="s">
        <v>13</v>
      </c>
    </row>
    <row r="5" ht="15">
      <c r="B5" s="1"/>
    </row>
    <row r="6" spans="2:7" ht="15">
      <c r="B6" s="1">
        <v>2023</v>
      </c>
      <c r="C6">
        <v>16.7</v>
      </c>
      <c r="D6">
        <v>14.5</v>
      </c>
      <c r="E6">
        <v>12.2</v>
      </c>
      <c r="F6">
        <v>13.1</v>
      </c>
      <c r="G6">
        <v>14.4</v>
      </c>
    </row>
    <row r="7" spans="2:7" ht="15">
      <c r="B7">
        <v>2022</v>
      </c>
      <c r="C7">
        <v>13</v>
      </c>
      <c r="D7">
        <v>16.6</v>
      </c>
      <c r="E7">
        <v>10.1</v>
      </c>
      <c r="F7">
        <v>17.1</v>
      </c>
      <c r="G7">
        <v>14.8</v>
      </c>
    </row>
    <row r="8" spans="2:7" ht="15">
      <c r="B8">
        <v>2021</v>
      </c>
      <c r="C8">
        <v>8.4</v>
      </c>
      <c r="D8">
        <v>9</v>
      </c>
      <c r="E8">
        <v>5.6</v>
      </c>
      <c r="F8">
        <v>13.8</v>
      </c>
      <c r="G8">
        <v>9.4</v>
      </c>
    </row>
    <row r="9" spans="2:7" ht="15">
      <c r="B9">
        <v>2020</v>
      </c>
      <c r="C9">
        <v>9.3</v>
      </c>
      <c r="D9">
        <v>9.6</v>
      </c>
      <c r="E9">
        <v>5.6</v>
      </c>
      <c r="F9">
        <v>11.3</v>
      </c>
      <c r="G9">
        <v>9.2</v>
      </c>
    </row>
    <row r="11" spans="2:7" ht="15">
      <c r="B11">
        <v>2015</v>
      </c>
      <c r="G11">
        <v>8</v>
      </c>
    </row>
    <row r="12" spans="2:7" ht="15">
      <c r="B12">
        <v>2014</v>
      </c>
      <c r="G12">
        <v>11.3</v>
      </c>
    </row>
    <row r="13" spans="2:7" ht="15">
      <c r="B13">
        <v>2013</v>
      </c>
      <c r="G13">
        <v>15</v>
      </c>
    </row>
    <row r="14" spans="2:8" ht="15">
      <c r="B14">
        <v>2012</v>
      </c>
      <c r="G14">
        <v>21.3</v>
      </c>
      <c r="H14">
        <v>6.07</v>
      </c>
    </row>
    <row r="15" spans="2:8" ht="15">
      <c r="B15">
        <v>2011</v>
      </c>
      <c r="G15">
        <v>10.7</v>
      </c>
      <c r="H15">
        <v>5.81</v>
      </c>
    </row>
    <row r="16" spans="2:7" ht="15">
      <c r="B16">
        <v>2010</v>
      </c>
      <c r="G16">
        <v>8</v>
      </c>
    </row>
    <row r="17" spans="2:7" ht="15">
      <c r="B17">
        <v>2009</v>
      </c>
      <c r="G17">
        <v>11.08</v>
      </c>
    </row>
    <row r="18" spans="2:7" ht="15">
      <c r="B18">
        <v>2008</v>
      </c>
      <c r="G18">
        <v>15.5</v>
      </c>
    </row>
    <row r="20" ht="15">
      <c r="B20" s="3" t="s">
        <v>33</v>
      </c>
    </row>
    <row r="22" spans="2:6" ht="15">
      <c r="B22" s="1" t="s">
        <v>7</v>
      </c>
      <c r="D22" s="2" t="s">
        <v>9</v>
      </c>
      <c r="E22" s="2" t="s">
        <v>10</v>
      </c>
      <c r="F22" t="s">
        <v>11</v>
      </c>
    </row>
    <row r="23" spans="2:6" ht="15">
      <c r="B23">
        <v>2023</v>
      </c>
      <c r="C23" t="s">
        <v>0</v>
      </c>
      <c r="D23" s="2">
        <v>1476</v>
      </c>
      <c r="E23" s="2">
        <v>571</v>
      </c>
      <c r="F23" s="4">
        <f>100*E23/SUM(D23:E23)</f>
        <v>27.89447972642892</v>
      </c>
    </row>
    <row r="24" spans="3:6" ht="15">
      <c r="C24" t="s">
        <v>1</v>
      </c>
      <c r="D24" s="2">
        <v>3597</v>
      </c>
      <c r="E24" s="2">
        <v>637</v>
      </c>
      <c r="F24" s="4">
        <f>100*E24/SUM(D24:E24)</f>
        <v>15.04487482286254</v>
      </c>
    </row>
    <row r="25" spans="3:6" ht="15">
      <c r="C25" t="s">
        <v>2</v>
      </c>
      <c r="D25" s="2">
        <v>1836</v>
      </c>
      <c r="E25" s="2">
        <v>552</v>
      </c>
      <c r="F25" s="4">
        <f aca="true" t="shared" si="0" ref="F25:F27">100*E25/SUM(D25:E25)</f>
        <v>23.115577889447238</v>
      </c>
    </row>
    <row r="26" spans="3:6" ht="15">
      <c r="C26" t="s">
        <v>25</v>
      </c>
      <c r="D26" s="2">
        <f>SUM(D23:D25)</f>
        <v>6909</v>
      </c>
      <c r="E26" s="2">
        <f>SUM(E23:E25)</f>
        <v>1760</v>
      </c>
      <c r="F26" s="4">
        <f t="shared" si="0"/>
        <v>20.302226323682085</v>
      </c>
    </row>
    <row r="27" spans="3:6" ht="15">
      <c r="C27" t="s">
        <v>6</v>
      </c>
      <c r="D27" s="2">
        <v>1684</v>
      </c>
      <c r="E27" s="2">
        <v>1383</v>
      </c>
      <c r="F27" s="4">
        <f t="shared" si="0"/>
        <v>45.09292468209977</v>
      </c>
    </row>
    <row r="28" spans="2:6" ht="15">
      <c r="B28">
        <v>2022</v>
      </c>
      <c r="C28" t="s">
        <v>0</v>
      </c>
      <c r="D28" s="2">
        <v>1618</v>
      </c>
      <c r="E28" s="2">
        <v>601</v>
      </c>
      <c r="F28" s="4">
        <f>100*E28/SUM(D28:E28)</f>
        <v>27.08427219468229</v>
      </c>
    </row>
    <row r="29" spans="3:6" ht="15">
      <c r="C29" t="s">
        <v>1</v>
      </c>
      <c r="D29" s="2">
        <v>3860</v>
      </c>
      <c r="E29" s="2">
        <v>659</v>
      </c>
      <c r="F29" s="4">
        <f>100*E29/SUM(D29:E29)</f>
        <v>14.582872316884266</v>
      </c>
    </row>
    <row r="30" spans="3:6" ht="15">
      <c r="C30" t="s">
        <v>2</v>
      </c>
      <c r="D30" s="2">
        <v>1945</v>
      </c>
      <c r="E30" s="2">
        <v>532</v>
      </c>
      <c r="F30" s="4">
        <f aca="true" t="shared" si="1" ref="F30:F32">100*E30/SUM(D30:E30)</f>
        <v>21.47759386354461</v>
      </c>
    </row>
    <row r="31" spans="3:6" ht="15">
      <c r="C31" t="s">
        <v>25</v>
      </c>
      <c r="D31" s="2">
        <f>SUM(D28:D30)</f>
        <v>7423</v>
      </c>
      <c r="E31" s="2">
        <f>SUM(E28:E30)</f>
        <v>1792</v>
      </c>
      <c r="F31" s="4">
        <f t="shared" si="1"/>
        <v>19.446554530656538</v>
      </c>
    </row>
    <row r="32" spans="3:6" ht="15">
      <c r="C32" t="s">
        <v>6</v>
      </c>
      <c r="D32" s="2">
        <v>1628</v>
      </c>
      <c r="E32" s="2">
        <v>1318</v>
      </c>
      <c r="F32" s="4">
        <f t="shared" si="1"/>
        <v>44.73862864901562</v>
      </c>
    </row>
    <row r="33" spans="2:6" ht="15">
      <c r="B33">
        <v>2021</v>
      </c>
      <c r="C33" t="s">
        <v>0</v>
      </c>
      <c r="D33" s="2">
        <v>1715</v>
      </c>
      <c r="E33" s="2">
        <v>619</v>
      </c>
      <c r="F33" s="4">
        <f aca="true" t="shared" si="2" ref="F33:F41">100*E33/SUM(D33:E33)</f>
        <v>26.520994001713795</v>
      </c>
    </row>
    <row r="34" spans="3:6" ht="15">
      <c r="C34" t="s">
        <v>1</v>
      </c>
      <c r="D34" s="2">
        <v>4147</v>
      </c>
      <c r="E34" s="2">
        <v>701</v>
      </c>
      <c r="F34" s="4">
        <f t="shared" si="2"/>
        <v>14.459570957095709</v>
      </c>
    </row>
    <row r="35" spans="3:6" ht="15">
      <c r="C35" t="s">
        <v>2</v>
      </c>
      <c r="D35" s="2">
        <v>2015</v>
      </c>
      <c r="E35" s="2">
        <v>526</v>
      </c>
      <c r="F35" s="4">
        <f t="shared" si="2"/>
        <v>20.70051160960252</v>
      </c>
    </row>
    <row r="36" spans="3:6" ht="15">
      <c r="C36" t="s">
        <v>25</v>
      </c>
      <c r="D36" s="2">
        <f>SUM(D33:D35)</f>
        <v>7877</v>
      </c>
      <c r="E36" s="2">
        <f>SUM(E33:E35)</f>
        <v>1846</v>
      </c>
      <c r="F36" s="4">
        <f t="shared" si="2"/>
        <v>18.98590969865268</v>
      </c>
    </row>
    <row r="37" spans="3:6" ht="15">
      <c r="C37" t="s">
        <v>6</v>
      </c>
      <c r="D37" s="2">
        <v>1677</v>
      </c>
      <c r="E37" s="2">
        <v>1371</v>
      </c>
      <c r="F37" s="4">
        <f t="shared" si="2"/>
        <v>44.98031496062992</v>
      </c>
    </row>
    <row r="38" spans="2:6" ht="15">
      <c r="B38">
        <v>2020</v>
      </c>
      <c r="C38" t="s">
        <v>0</v>
      </c>
      <c r="D38" s="2">
        <v>1689</v>
      </c>
      <c r="E38" s="2">
        <v>579</v>
      </c>
      <c r="F38" s="4">
        <f t="shared" si="2"/>
        <v>25.52910052910053</v>
      </c>
    </row>
    <row r="39" spans="3:6" ht="15">
      <c r="C39" t="s">
        <v>1</v>
      </c>
      <c r="D39" s="2">
        <v>3989</v>
      </c>
      <c r="E39" s="2">
        <v>648</v>
      </c>
      <c r="F39" s="4">
        <f t="shared" si="2"/>
        <v>13.974552512400258</v>
      </c>
    </row>
    <row r="40" spans="3:6" ht="15">
      <c r="C40" t="s">
        <v>2</v>
      </c>
      <c r="D40" s="2">
        <v>2025</v>
      </c>
      <c r="E40" s="2">
        <v>517</v>
      </c>
      <c r="F40" s="4">
        <f t="shared" si="2"/>
        <v>20.33831628638867</v>
      </c>
    </row>
    <row r="41" spans="3:6" ht="15">
      <c r="C41" t="s">
        <v>25</v>
      </c>
      <c r="D41" s="2">
        <v>7703</v>
      </c>
      <c r="E41" s="2">
        <v>1744</v>
      </c>
      <c r="F41" s="4">
        <f t="shared" si="2"/>
        <v>18.460887054091245</v>
      </c>
    </row>
    <row r="42" spans="3:6" ht="15">
      <c r="C42" t="s">
        <v>6</v>
      </c>
      <c r="D42" s="2">
        <v>1733</v>
      </c>
      <c r="E42" s="2">
        <v>1446</v>
      </c>
      <c r="F42" s="4">
        <f aca="true" t="shared" si="3" ref="F42">100*E42/SUM(D42:E42)</f>
        <v>45.48600188738597</v>
      </c>
    </row>
    <row r="43" spans="4:6" ht="15">
      <c r="D43" s="2"/>
      <c r="E43" s="2"/>
      <c r="F43" s="4"/>
    </row>
    <row r="44" spans="2:6" ht="15">
      <c r="B44">
        <v>2014</v>
      </c>
      <c r="C44" t="s">
        <v>25</v>
      </c>
      <c r="D44" s="2">
        <f>8846-E44</f>
        <v>7484</v>
      </c>
      <c r="E44" s="2">
        <v>1362</v>
      </c>
      <c r="F44" s="4">
        <f>100*E44/SUM(D44:E44)</f>
        <v>15.396789509382772</v>
      </c>
    </row>
    <row r="45" spans="2:6" ht="15">
      <c r="B45">
        <v>2013</v>
      </c>
      <c r="C45" t="s">
        <v>0</v>
      </c>
      <c r="D45" s="2">
        <v>1497</v>
      </c>
      <c r="E45" s="2">
        <v>413</v>
      </c>
      <c r="F45" s="4">
        <f aca="true" t="shared" si="4" ref="F45:F55">100*E45/SUM(D45:E45)</f>
        <v>21.623036649214658</v>
      </c>
    </row>
    <row r="46" spans="3:6" ht="15">
      <c r="C46" t="s">
        <v>1</v>
      </c>
      <c r="D46" s="2">
        <v>3717</v>
      </c>
      <c r="E46" s="2">
        <v>536</v>
      </c>
      <c r="F46" s="4">
        <f t="shared" si="4"/>
        <v>12.602868563367036</v>
      </c>
    </row>
    <row r="47" spans="3:6" ht="15">
      <c r="C47" t="s">
        <v>2</v>
      </c>
      <c r="D47" s="2">
        <v>1953</v>
      </c>
      <c r="E47" s="2">
        <v>386</v>
      </c>
      <c r="F47" s="4">
        <f t="shared" si="4"/>
        <v>16.502778965369817</v>
      </c>
    </row>
    <row r="48" spans="3:6" ht="15">
      <c r="C48" t="s">
        <v>25</v>
      </c>
      <c r="D48" s="2">
        <f>SUM(D45:D47)</f>
        <v>7167</v>
      </c>
      <c r="E48" s="2">
        <f>SUM(E45:E47)</f>
        <v>1335</v>
      </c>
      <c r="F48" s="4">
        <f t="shared" si="4"/>
        <v>15.702187720536344</v>
      </c>
    </row>
    <row r="49" spans="2:6" ht="15">
      <c r="B49">
        <v>2012</v>
      </c>
      <c r="C49" t="s">
        <v>0</v>
      </c>
      <c r="D49" s="2">
        <v>1492</v>
      </c>
      <c r="E49" s="2">
        <v>410</v>
      </c>
      <c r="F49" s="4">
        <f t="shared" si="4"/>
        <v>21.556256572029444</v>
      </c>
    </row>
    <row r="50" spans="3:6" ht="15">
      <c r="C50" t="s">
        <v>1</v>
      </c>
      <c r="D50" s="2">
        <v>3736</v>
      </c>
      <c r="E50" s="2">
        <v>552</v>
      </c>
      <c r="F50" s="4">
        <f t="shared" si="4"/>
        <v>12.873134328358208</v>
      </c>
    </row>
    <row r="51" spans="3:6" ht="15">
      <c r="C51" t="s">
        <v>2</v>
      </c>
      <c r="D51" s="2">
        <v>1944</v>
      </c>
      <c r="E51" s="2">
        <v>392</v>
      </c>
      <c r="F51" s="4">
        <f t="shared" si="4"/>
        <v>16.78082191780822</v>
      </c>
    </row>
    <row r="52" spans="3:6" ht="15">
      <c r="C52" t="s">
        <v>25</v>
      </c>
      <c r="D52" s="2">
        <f>SUM(D49:D51)</f>
        <v>7172</v>
      </c>
      <c r="E52" s="2">
        <f>SUM(E49:E51)</f>
        <v>1354</v>
      </c>
      <c r="F52" s="4">
        <f t="shared" si="4"/>
        <v>15.880835092657753</v>
      </c>
    </row>
    <row r="53" spans="2:6" ht="15">
      <c r="B53">
        <v>2011</v>
      </c>
      <c r="C53" t="s">
        <v>0</v>
      </c>
      <c r="D53" s="2">
        <v>1640</v>
      </c>
      <c r="E53" s="2">
        <v>482</v>
      </c>
      <c r="F53" s="4">
        <f t="shared" si="4"/>
        <v>22.714420358152687</v>
      </c>
    </row>
    <row r="54" spans="3:6" ht="15">
      <c r="C54" t="s">
        <v>1</v>
      </c>
      <c r="D54" s="2">
        <v>4219</v>
      </c>
      <c r="E54" s="2">
        <v>627</v>
      </c>
      <c r="F54" s="4">
        <f t="shared" si="4"/>
        <v>12.938505984316963</v>
      </c>
    </row>
    <row r="55" spans="3:6" ht="15">
      <c r="C55" t="s">
        <v>2</v>
      </c>
      <c r="D55" s="2">
        <v>2129</v>
      </c>
      <c r="E55" s="2">
        <v>444</v>
      </c>
      <c r="F55" s="4">
        <f t="shared" si="4"/>
        <v>17.256121259230472</v>
      </c>
    </row>
    <row r="56" spans="3:6" ht="15">
      <c r="C56" t="s">
        <v>25</v>
      </c>
      <c r="D56" s="2">
        <f>SUM(D53:D55)</f>
        <v>7988</v>
      </c>
      <c r="E56" s="2">
        <f>SUM(E53:E55)</f>
        <v>1553</v>
      </c>
      <c r="F56" s="4">
        <f>100*E56/SUM(D56:E56)</f>
        <v>16.277119798763234</v>
      </c>
    </row>
    <row r="57" spans="2:6" ht="15">
      <c r="B57">
        <v>2010</v>
      </c>
      <c r="C57" t="s">
        <v>0</v>
      </c>
      <c r="F57" s="4">
        <v>22</v>
      </c>
    </row>
    <row r="58" spans="3:6" ht="15">
      <c r="C58" t="s">
        <v>1</v>
      </c>
      <c r="F58" s="4">
        <v>13</v>
      </c>
    </row>
    <row r="59" spans="3:6" ht="15">
      <c r="C59" t="s">
        <v>2</v>
      </c>
      <c r="F59" s="4">
        <v>18</v>
      </c>
    </row>
    <row r="60" spans="3:6" ht="15">
      <c r="C60" t="s">
        <v>25</v>
      </c>
      <c r="F60" s="4">
        <v>17</v>
      </c>
    </row>
    <row r="61" spans="2:6" ht="15">
      <c r="B61">
        <v>2009</v>
      </c>
      <c r="C61" t="s">
        <v>0</v>
      </c>
      <c r="F61" s="4">
        <v>23</v>
      </c>
    </row>
    <row r="62" spans="3:6" ht="15">
      <c r="C62" t="s">
        <v>1</v>
      </c>
      <c r="F62" s="4">
        <v>13</v>
      </c>
    </row>
    <row r="63" spans="3:6" ht="15">
      <c r="C63" t="s">
        <v>2</v>
      </c>
      <c r="F63" s="4">
        <v>18</v>
      </c>
    </row>
    <row r="64" spans="3:6" ht="15">
      <c r="C64" t="s">
        <v>25</v>
      </c>
      <c r="F64" s="4">
        <v>17</v>
      </c>
    </row>
    <row r="65" spans="2:6" ht="15">
      <c r="B65">
        <v>2008</v>
      </c>
      <c r="C65" t="s">
        <v>0</v>
      </c>
      <c r="F65" s="4">
        <v>23</v>
      </c>
    </row>
    <row r="66" spans="1:6" s="3" customFormat="1" ht="15">
      <c r="A66"/>
      <c r="B66"/>
      <c r="C66" t="s">
        <v>1</v>
      </c>
      <c r="D66"/>
      <c r="E66"/>
      <c r="F66" s="4">
        <v>14</v>
      </c>
    </row>
    <row r="67" spans="3:6" ht="15">
      <c r="C67" t="s">
        <v>2</v>
      </c>
      <c r="F67" s="4">
        <v>17</v>
      </c>
    </row>
    <row r="68" spans="3:6" ht="15">
      <c r="C68" t="s">
        <v>25</v>
      </c>
      <c r="F68" s="4">
        <v>17</v>
      </c>
    </row>
    <row r="69" spans="4:6" ht="15">
      <c r="D69" s="2"/>
      <c r="E69" s="2"/>
      <c r="F69" s="4"/>
    </row>
    <row r="71" spans="1:6" ht="15">
      <c r="A71" s="3"/>
      <c r="B71" s="3" t="s">
        <v>34</v>
      </c>
      <c r="C71" s="3"/>
      <c r="D71" s="3"/>
      <c r="E71" s="3"/>
      <c r="F71" s="3"/>
    </row>
    <row r="73" spans="2:8" ht="15">
      <c r="B73" s="1" t="s">
        <v>7</v>
      </c>
      <c r="C73" t="s">
        <v>23</v>
      </c>
      <c r="D73" t="s">
        <v>27</v>
      </c>
      <c r="E73" t="s">
        <v>0</v>
      </c>
      <c r="F73" t="s">
        <v>1</v>
      </c>
      <c r="G73" t="s">
        <v>26</v>
      </c>
      <c r="H73" t="s">
        <v>6</v>
      </c>
    </row>
    <row r="74" spans="2:3" ht="15">
      <c r="B74">
        <v>2023</v>
      </c>
      <c r="C74" t="s">
        <v>18</v>
      </c>
    </row>
    <row r="75" ht="15">
      <c r="C75" t="s">
        <v>19</v>
      </c>
    </row>
    <row r="76" ht="15">
      <c r="C76" t="s">
        <v>20</v>
      </c>
    </row>
    <row r="77" ht="15">
      <c r="C77" t="s">
        <v>21</v>
      </c>
    </row>
    <row r="78" ht="15">
      <c r="C78" t="s">
        <v>31</v>
      </c>
    </row>
    <row r="79" ht="15">
      <c r="C79" t="s">
        <v>30</v>
      </c>
    </row>
    <row r="80" ht="15">
      <c r="C80" t="s">
        <v>29</v>
      </c>
    </row>
    <row r="81" spans="2:8" ht="15">
      <c r="B81">
        <v>2022</v>
      </c>
      <c r="C81" t="s">
        <v>18</v>
      </c>
      <c r="E81">
        <v>22.6</v>
      </c>
      <c r="F81">
        <v>20.8</v>
      </c>
      <c r="G81">
        <v>8.8</v>
      </c>
      <c r="H81">
        <v>8</v>
      </c>
    </row>
    <row r="82" spans="3:8" ht="15">
      <c r="C82" t="s">
        <v>19</v>
      </c>
      <c r="E82">
        <v>7.7</v>
      </c>
      <c r="F82">
        <v>6.4</v>
      </c>
      <c r="G82">
        <v>3.1</v>
      </c>
      <c r="H82">
        <v>6.1</v>
      </c>
    </row>
    <row r="83" spans="3:8" ht="15">
      <c r="C83" t="s">
        <v>20</v>
      </c>
      <c r="E83">
        <v>2.7</v>
      </c>
      <c r="F83">
        <v>3.7</v>
      </c>
      <c r="G83">
        <v>4.1</v>
      </c>
      <c r="H83">
        <v>5</v>
      </c>
    </row>
    <row r="84" spans="3:8" ht="15">
      <c r="C84" t="s">
        <v>21</v>
      </c>
      <c r="E84">
        <v>0.5</v>
      </c>
      <c r="F84">
        <v>0.6</v>
      </c>
      <c r="G84">
        <v>0.2</v>
      </c>
      <c r="H84">
        <v>0.4</v>
      </c>
    </row>
    <row r="85" spans="3:8" ht="15">
      <c r="C85" t="s">
        <v>31</v>
      </c>
      <c r="E85">
        <v>39.4</v>
      </c>
      <c r="F85">
        <v>43.6</v>
      </c>
      <c r="G85">
        <v>50.3</v>
      </c>
      <c r="H85">
        <v>37</v>
      </c>
    </row>
    <row r="86" spans="3:8" ht="15">
      <c r="C86" t="s">
        <v>30</v>
      </c>
      <c r="E86">
        <v>37.9</v>
      </c>
      <c r="F86">
        <v>33.3</v>
      </c>
      <c r="G86">
        <v>39</v>
      </c>
      <c r="H86">
        <v>31.3</v>
      </c>
    </row>
    <row r="87" spans="3:8" ht="15">
      <c r="C87" t="s">
        <v>29</v>
      </c>
      <c r="E87">
        <v>2.8</v>
      </c>
      <c r="F87">
        <v>3.4</v>
      </c>
      <c r="G87">
        <v>3.9</v>
      </c>
      <c r="H87">
        <v>21.6</v>
      </c>
    </row>
    <row r="88" spans="2:8" ht="15">
      <c r="B88">
        <v>2021</v>
      </c>
      <c r="C88" t="s">
        <v>16</v>
      </c>
      <c r="D88">
        <v>63.9</v>
      </c>
      <c r="H88">
        <v>50.9</v>
      </c>
    </row>
    <row r="89" spans="3:8" ht="15">
      <c r="C89" t="s">
        <v>17</v>
      </c>
      <c r="D89">
        <v>15</v>
      </c>
      <c r="H89">
        <v>17.6</v>
      </c>
    </row>
    <row r="90" spans="3:8" ht="15">
      <c r="C90" t="s">
        <v>18</v>
      </c>
      <c r="D90">
        <v>17.7</v>
      </c>
      <c r="H90">
        <v>8</v>
      </c>
    </row>
    <row r="91" spans="3:8" ht="15">
      <c r="C91" t="s">
        <v>19</v>
      </c>
      <c r="D91">
        <v>5.6</v>
      </c>
      <c r="H91">
        <v>3.6</v>
      </c>
    </row>
    <row r="92" spans="3:8" ht="15">
      <c r="C92" t="s">
        <v>20</v>
      </c>
      <c r="D92">
        <v>3.1</v>
      </c>
      <c r="H92">
        <v>4.6</v>
      </c>
    </row>
    <row r="93" spans="3:8" ht="15">
      <c r="C93" t="s">
        <v>21</v>
      </c>
      <c r="D93">
        <v>0.4</v>
      </c>
      <c r="H93">
        <v>0.4</v>
      </c>
    </row>
    <row r="94" spans="3:8" ht="15">
      <c r="C94" t="s">
        <v>22</v>
      </c>
      <c r="D94">
        <v>4.5</v>
      </c>
      <c r="H94">
        <v>21.8</v>
      </c>
    </row>
    <row r="96" ht="15">
      <c r="C96" t="s">
        <v>24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Erica Dawson</cp:lastModifiedBy>
  <dcterms:created xsi:type="dcterms:W3CDTF">2017-01-31T20:23:06Z</dcterms:created>
  <dcterms:modified xsi:type="dcterms:W3CDTF">2023-11-16T23:58:14Z</dcterms:modified>
  <cp:category/>
  <cp:version/>
  <cp:contentType/>
  <cp:contentStatus/>
</cp:coreProperties>
</file>