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980" yWindow="2835" windowWidth="20730" windowHeight="11760" activeTab="1"/>
  </bookViews>
  <sheets>
    <sheet name="readme" sheetId="54" r:id="rId1"/>
    <sheet name="migration" sheetId="53" r:id="rId2"/>
    <sheet name="population" sheetId="55" r:id="rId3"/>
    <sheet name="birthplace" sheetId="12" r:id="rId4"/>
    <sheet name="ethnic group count" sheetId="11" r:id="rId5"/>
    <sheet name="ethnic group projection" sheetId="26" r:id="rId6"/>
    <sheet name="fdi odi" sheetId="24" r:id="rId7"/>
    <sheet name="trade" sheetId="20" r:id="rId8"/>
    <sheet name="diaspora" sheetId="38" r:id="rId9"/>
  </sheets>
  <definedNames>
    <definedName name="agegroup5yr" localSheetId="5">#REF!</definedName>
    <definedName name="agegroup5yr">#REF!</definedName>
    <definedName name="agegroup5yr2" localSheetId="5">#REF!</definedName>
    <definedName name="agegroup5yr2">#REF!</definedName>
    <definedName name="AgegroupFemales" localSheetId="5">#REF!</definedName>
    <definedName name="AgegroupFemales">#REF!</definedName>
    <definedName name="Agegroupfemales2" localSheetId="5">#REF!</definedName>
    <definedName name="Agegroupfemales2">#REF!</definedName>
    <definedName name="agegroupMales" localSheetId="5">#REF!</definedName>
    <definedName name="agegroupMales">#REF!</definedName>
    <definedName name="Agegroupmales2" localSheetId="5">#REF!</definedName>
    <definedName name="Agegroupmales2">#REF!</definedName>
    <definedName name="agegroupTotal" localSheetId="5">#REF!</definedName>
    <definedName name="agegroupTotal">#REF!</definedName>
    <definedName name="agegroupTotal2" localSheetId="5">#REF!</definedName>
    <definedName name="agegroupTotal2">#REF!</definedName>
    <definedName name="allages" localSheetId="5">#REF!</definedName>
    <definedName name="allages">#REF!</definedName>
    <definedName name="allages2" localSheetId="5">#REF!</definedName>
    <definedName name="allages2">#REF!</definedName>
    <definedName name="FINALTABLE">#REF!</definedName>
    <definedName name="neppdata">#REF!</definedName>
    <definedName name="NEPPHOTP">#REF!</definedName>
    <definedName name="NEPPHOTPDATA">#REF!</definedName>
    <definedName name="nepppop">#REF!</definedName>
    <definedName name="quarterended" localSheetId="5">#REF!</definedName>
    <definedName name="quarterended">#REF!</definedName>
    <definedName name="quarterended2" localSheetId="5">#REF!</definedName>
    <definedName name="quarterended2">#REF!</definedName>
    <definedName name="Titletable1" localSheetId="5">#REF!</definedName>
    <definedName name="Titletable1">#REF!</definedName>
    <definedName name="Titletable2" localSheetId="5">#REF!</definedName>
    <definedName name="Titletable2">#REF!</definedName>
    <definedName name="Titletable3" localSheetId="5">#REF!</definedName>
    <definedName name="Titletable3">#REF!</definedName>
    <definedName name="yearended" localSheetId="5">#REF!</definedName>
    <definedName name="yearended">#REF!</definedName>
    <definedName name="yearended2" localSheetId="5">#REF!</definedName>
    <definedName name="yearended2">#REF!</definedName>
    <definedName name="_xlnm.Print_Titles" localSheetId="5">'ethnic group projection'!$5:$13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<sst xmlns="http://schemas.openxmlformats.org/spreadsheetml/2006/main" count="3208" uniqueCount="1050">
  <si>
    <t>Australia</t>
  </si>
  <si>
    <t>New Zealand</t>
  </si>
  <si>
    <t>Fiji</t>
  </si>
  <si>
    <t>Samoa</t>
  </si>
  <si>
    <t>France</t>
  </si>
  <si>
    <t>Germany</t>
  </si>
  <si>
    <t>Ireland</t>
  </si>
  <si>
    <t>Italy</t>
  </si>
  <si>
    <t>Netherlands</t>
  </si>
  <si>
    <t>Switzerland</t>
  </si>
  <si>
    <t>United Kingdom</t>
  </si>
  <si>
    <t>India</t>
  </si>
  <si>
    <t>Indonesia</t>
  </si>
  <si>
    <t>Japan</t>
  </si>
  <si>
    <t>Malaysia</t>
  </si>
  <si>
    <t>Philippines</t>
  </si>
  <si>
    <t>Singapore</t>
  </si>
  <si>
    <t>Taiwan</t>
  </si>
  <si>
    <t>Thailand</t>
  </si>
  <si>
    <t>Canada</t>
  </si>
  <si>
    <t>Saudi Arabia</t>
  </si>
  <si>
    <t>South Africa</t>
  </si>
  <si>
    <t>United Arab Emirates</t>
  </si>
  <si>
    <t>Email:info@stats.govt.nz</t>
  </si>
  <si>
    <t>Telephone: 0508 525 525</t>
  </si>
  <si>
    <t>Contact: Information Centre</t>
  </si>
  <si>
    <t>Source: Statistics New Zealand</t>
  </si>
  <si>
    <t>Last updated:</t>
  </si>
  <si>
    <t>ITM046AA</t>
  </si>
  <si>
    <t>Status flags are not displayed</t>
  </si>
  <si>
    <t>S: Suppressed</t>
  </si>
  <si>
    <t>R: Revised</t>
  </si>
  <si>
    <t>P: Provisional</t>
  </si>
  <si>
    <t>E: Early Estimate</t>
  </si>
  <si>
    <t>C: Confidential</t>
  </si>
  <si>
    <t>.. figure not available</t>
  </si>
  <si>
    <t>Symbols:</t>
  </si>
  <si>
    <t>The United Kingdom also includes the Channel Islands and the Isle of Man.</t>
  </si>
  <si>
    <t>Footnotes:</t>
  </si>
  <si>
    <t>Number, Magnitude = Units</t>
  </si>
  <si>
    <t>Units:</t>
  </si>
  <si>
    <t>Table information:</t>
  </si>
  <si>
    <t>TOTAL ALL CITIZENSHIPS</t>
  </si>
  <si>
    <t>New Zealand Citizen</t>
  </si>
  <si>
    <t>Year</t>
  </si>
  <si>
    <t>TOTAL ALL COUNTRIES OF RESIDENCE</t>
  </si>
  <si>
    <t>NOT STATED</t>
  </si>
  <si>
    <t>AFRICA AND THE MIDDLE EAST</t>
  </si>
  <si>
    <t>United States of America</t>
  </si>
  <si>
    <t>AMERICAS</t>
  </si>
  <si>
    <t>EUROPE</t>
  </si>
  <si>
    <t>China, People's Republic of</t>
  </si>
  <si>
    <t>ASIA</t>
  </si>
  <si>
    <t>OCEANIA</t>
  </si>
  <si>
    <t>Net</t>
  </si>
  <si>
    <t>Departures</t>
  </si>
  <si>
    <t>Arrivals</t>
  </si>
  <si>
    <t>Permanent &amp; long-term migration by EVERY country of residence and citizenship (Annual-Jun)</t>
  </si>
  <si>
    <t>Total</t>
  </si>
  <si>
    <t>Population at 30 June</t>
  </si>
  <si>
    <t>Estimated increase/
decrease during year</t>
  </si>
  <si>
    <t>Mean population for year ended
30 June</t>
  </si>
  <si>
    <t>Number</t>
  </si>
  <si>
    <t>Percent</t>
  </si>
  <si>
    <t>..</t>
  </si>
  <si>
    <t xml:space="preserve">   ..</t>
  </si>
  <si>
    <t>1.</t>
  </si>
  <si>
    <t>Number of males per 100 females.</t>
  </si>
  <si>
    <t>2.</t>
  </si>
  <si>
    <t xml:space="preserve">De facto population estimates include all people present in New Zealand and counted by the census (census night population </t>
  </si>
  <si>
    <t xml:space="preserve">count). De facto estimates include visitors from overseas who are counted on census night, but exclude New Zealand residents </t>
  </si>
  <si>
    <t xml:space="preserve">who are temporarily overseas. The estimated de facto population at a given date after census includes births, deaths and net </t>
  </si>
  <si>
    <t xml:space="preserve">migration (arrivals less departures) of people during the period between census night and the given date. De facto population </t>
  </si>
  <si>
    <t xml:space="preserve">estimates are no longer produced. </t>
  </si>
  <si>
    <t>3.</t>
  </si>
  <si>
    <t xml:space="preserve">The estimated resident population is based on the census usually resident population count, updated for residents missed </t>
  </si>
  <si>
    <t>or counted more than once by the census (net census undercount); residents temporarily overseas on  census night;</t>
  </si>
  <si>
    <t>and births, deaths, and net migration between census night and the date of the estimate. An intercensal revision was completed</t>
  </si>
  <si>
    <t>for estimates between June 2006 and June 2013, to reconcile with the estimated resident population 2013-base. Population estimates</t>
  </si>
  <si>
    <t>from June 2013 are based on the estimated resident population 2013-base, superseding earlier 2006-based estimates.</t>
  </si>
  <si>
    <t>change and the sum of natural increase (births less deaths) and net migration is due to intercensal adjustments.</t>
  </si>
  <si>
    <t>Estimates from 1991 onwards are not strictly comparable with estimates for earlier years, due to conceptual differences.</t>
  </si>
  <si>
    <t>Figures may not sum to stated totals due to rounding.</t>
  </si>
  <si>
    <t>Derived figures have been calculated using data of greater precision than that published.</t>
  </si>
  <si>
    <t>Symbol:</t>
  </si>
  <si>
    <t>figures not available</t>
  </si>
  <si>
    <t>Note: Population estimates are revised following each Census of Population and Dwellings. The difference between annual population</t>
  </si>
  <si>
    <t>Years to June</t>
  </si>
  <si>
    <t>Dataset: Ethnic group (total responses) by age group and sex, for the census usually resident population count, 2001, 2006, and 2013 Censuses (RC, TA)</t>
  </si>
  <si>
    <t>Area</t>
  </si>
  <si>
    <t>Total, New Zealand by regional council/area unit</t>
  </si>
  <si>
    <t>Sex</t>
  </si>
  <si>
    <t>Total people, sex</t>
  </si>
  <si>
    <t>Age group</t>
  </si>
  <si>
    <t>Total people, age group</t>
  </si>
  <si>
    <t>Ethnic group</t>
  </si>
  <si>
    <t>Total people, ethnic group</t>
  </si>
  <si>
    <t xml:space="preserve">  Total people, European</t>
  </si>
  <si>
    <t xml:space="preserve">  Total people, Maori</t>
  </si>
  <si>
    <t xml:space="preserve">  Total people, Pacific peoples</t>
  </si>
  <si>
    <t xml:space="preserve">  Total people, Asian</t>
  </si>
  <si>
    <t xml:space="preserve">  Total people, Middle Eastern/Latin American/African</t>
  </si>
  <si>
    <t xml:space="preserve">  Total people, other ethnicity</t>
  </si>
  <si>
    <t xml:space="preserve">  Total people stated</t>
  </si>
  <si>
    <t xml:space="preserve">  Not elsewhere included</t>
  </si>
  <si>
    <t/>
  </si>
  <si>
    <t>2001</t>
  </si>
  <si>
    <t>2006</t>
  </si>
  <si>
    <t>2013</t>
  </si>
  <si>
    <t>data extracted on 11 Jul 2015 08:15 UTC (GMT) from NZ.Stat</t>
  </si>
  <si>
    <t>Dataset: Birthplace (detailed), for the census usually resident population count, 2001, 2006, and 2013 (RC, TA)</t>
  </si>
  <si>
    <t>Birthplace</t>
  </si>
  <si>
    <t>Total people, birthplace</t>
  </si>
  <si>
    <t xml:space="preserve">  Total people, New Zealand</t>
  </si>
  <si>
    <t xml:space="preserve">  Total people, overseas</t>
  </si>
  <si>
    <t xml:space="preserve">  Auckland Region</t>
  </si>
  <si>
    <t>Total, New Zealand by territorial authority/area unit</t>
  </si>
  <si>
    <t>data extracted on 11 Jul 2015 08:17 UTC (GMT) from NZ.Stat</t>
  </si>
  <si>
    <t>Population by ethnic group</t>
  </si>
  <si>
    <t>Maori</t>
  </si>
  <si>
    <t>Asian</t>
  </si>
  <si>
    <t>Other</t>
  </si>
  <si>
    <t>Not stated</t>
  </si>
  <si>
    <t>Census years</t>
  </si>
  <si>
    <t>Population by birthplace</t>
  </si>
  <si>
    <t>Overseas</t>
  </si>
  <si>
    <t>Auckland</t>
  </si>
  <si>
    <t>Multi-ethnic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</si>
  <si>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</si>
  <si>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</si>
  <si>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</si>
  <si>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</si>
  <si>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</si>
  <si>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</si>
  <si>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</si>
  <si>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</si>
  <si>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</si>
  <si>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</si>
  <si>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</si>
  <si>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</si>
  <si>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</si>
  <si>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</si>
  <si>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2004</t>
  </si>
  <si>
    <t>2005</t>
  </si>
  <si>
    <t>2007</t>
  </si>
  <si>
    <t>2008</t>
  </si>
  <si>
    <t>2009</t>
  </si>
  <si>
    <t>2010</t>
  </si>
  <si>
    <t>2011</t>
  </si>
  <si>
    <t>2012</t>
  </si>
  <si>
    <t>2014</t>
  </si>
  <si>
    <r>
      <t>Table information:</t>
    </r>
    <r>
      <rPr>
        <sz val="11"/>
        <color theme="1"/>
        <rFont val="Calibri"/>
        <family val="2"/>
        <scheme val="minor"/>
      </rPr>
      <t xml:space="preserve"> </t>
    </r>
  </si>
  <si>
    <t>Table reference:</t>
  </si>
  <si>
    <t>Oceania</t>
  </si>
  <si>
    <t>Asia</t>
  </si>
  <si>
    <t>Europe</t>
  </si>
  <si>
    <t>Americas</t>
  </si>
  <si>
    <t>26 February 2015 10:45am</t>
  </si>
  <si>
    <t>IMP038AA</t>
  </si>
  <si>
    <t>Merchandise Trade - Exports or imports of goods that alter the nation's stock of material resources. Includes goods leased for a year or more. Excludes goods for repair.</t>
  </si>
  <si>
    <t>VFD - Value For Duty (the value of imports before insurance and freight costs are added).</t>
  </si>
  <si>
    <t>CIF - Cost of goods, including Insurance and Freight to New Zealand.</t>
  </si>
  <si>
    <t>Countries and country groups are now defined and compiled according to the New Zealand Standard Classification of Countries 1999 .</t>
  </si>
  <si>
    <t>$, Magnitude = Units</t>
  </si>
  <si>
    <t>CIF</t>
  </si>
  <si>
    <t>All Merchandise Trade</t>
  </si>
  <si>
    <t>The Americas</t>
  </si>
  <si>
    <t>Oceania and Antarctica</t>
  </si>
  <si>
    <t>Value of imports - by country of origin &amp; Groups by Present Day Membership (Annual-Jun)</t>
  </si>
  <si>
    <t>Imports by region</t>
  </si>
  <si>
    <t>CIF, Years to June</t>
  </si>
  <si>
    <t>EXP028AA</t>
  </si>
  <si>
    <t>Value of Exports &amp; re-exp - by country - fob - Groups by Present Day Membership (Annual-Jun)</t>
  </si>
  <si>
    <t>Exports</t>
  </si>
  <si>
    <t>Exports by region</t>
  </si>
  <si>
    <t>FOB, years to June</t>
  </si>
  <si>
    <t>Imports</t>
  </si>
  <si>
    <t>BPM6 Annual, Directional basis stock of direct investment by country (Annual-Mar)</t>
  </si>
  <si>
    <t>Actual</t>
  </si>
  <si>
    <t>Directional basis; NZ's direct inv. abroad total</t>
  </si>
  <si>
    <t>Directional basis; NZ's direct inv. abroad; By country; Sum of unlisted countries</t>
  </si>
  <si>
    <t>Directional basis; NZ's direct inv. abroad; By country; Campione</t>
  </si>
  <si>
    <t>Directional basis; NZ's direct inv. abroad; By country; Madeira</t>
  </si>
  <si>
    <t>Directional basis; NZ's direct inv. abroad; By country; Australia</t>
  </si>
  <si>
    <t>Directional basis; NZ's direct inv. abroad; By country; Norfolk Island</t>
  </si>
  <si>
    <t>Directional basis; NZ's direct inv. abroad; By country; New Caledonia</t>
  </si>
  <si>
    <t>Directional basis; NZ's direct inv. abroad; By country; Papua New Guinea</t>
  </si>
  <si>
    <t>Directional basis; NZ's direct inv. abroad; By country; Solomon Islands</t>
  </si>
  <si>
    <t>Directional basis; NZ's direct inv. abroad; By country; Vanuatu</t>
  </si>
  <si>
    <t>Directional basis; NZ's direct inv. abroad; By country; Guam</t>
  </si>
  <si>
    <t>Directional basis; NZ's direct inv. abroad; By country; Kiribati</t>
  </si>
  <si>
    <t>Directional basis; NZ's direct inv. abroad; By country; Marshall Islands</t>
  </si>
  <si>
    <t>Directional basis; NZ's direct inv. abroad; By country; Nauru</t>
  </si>
  <si>
    <t>Directional basis; NZ's direct inv. abroad; By country; Northern Mariana Islands</t>
  </si>
  <si>
    <t>Directional basis; NZ's direct inv. abroad; By country; Palau</t>
  </si>
  <si>
    <t>Directional basis; NZ's direct inv. abroad; By country; Cook Islands</t>
  </si>
  <si>
    <t>Directional basis; NZ's direct inv. abroad; By country; Fiji</t>
  </si>
  <si>
    <t>Directional basis; NZ's direct inv. abroad; By country; French Polynesia</t>
  </si>
  <si>
    <t>Directional basis; NZ's direct inv. abroad; By country; Niue</t>
  </si>
  <si>
    <t>Directional basis; NZ's direct inv. abroad; By country; Samoa</t>
  </si>
  <si>
    <t>Directional basis; NZ's direct inv. abroad; By country; Samoa, American</t>
  </si>
  <si>
    <t>Directional basis; NZ's direct inv. abroad; By country; Tokelau</t>
  </si>
  <si>
    <t>Directional basis; NZ's direct inv. abroad; By country; Tonga</t>
  </si>
  <si>
    <t>Directional basis; NZ's direct inv. abroad; By country; Tuvalu</t>
  </si>
  <si>
    <t>Directional basis; NZ's direct inv. abroad; By country; Wallis and Futuna</t>
  </si>
  <si>
    <t>Directional basis; NZ's direct inv. abroad; By country; Pitcairn Island</t>
  </si>
  <si>
    <t>Directional basis; NZ's direct inv. abroad; By country; Antarctica</t>
  </si>
  <si>
    <t>Directional basis; NZ's direct inv. abroad; By country; United Kingdom</t>
  </si>
  <si>
    <t>Directional basis; NZ's direct inv. abroad; By country; Channel Islands</t>
  </si>
  <si>
    <t>Directional basis; NZ's direct inv. abroad; By country; Isle of Man</t>
  </si>
  <si>
    <t>Directional basis; NZ's direct inv. abroad; By country; Ireland</t>
  </si>
  <si>
    <t>Directional basis; NZ's direct inv. abroad; By country; Austria</t>
  </si>
  <si>
    <t>Directional basis; NZ's direct inv. abroad; By country; Belgium</t>
  </si>
  <si>
    <t>Directional basis; NZ's direct inv. abroad; By country; France</t>
  </si>
  <si>
    <t>Directional basis; NZ's direct inv. abroad; By country; Germany</t>
  </si>
  <si>
    <t>Directional basis; NZ's direct inv. abroad; By country; Liechtenstein</t>
  </si>
  <si>
    <t>Directional basis; NZ's direct inv. abroad; By country; Luxembourg</t>
  </si>
  <si>
    <t>Directional basis; NZ's direct inv. abroad; By country; Monaco</t>
  </si>
  <si>
    <t>Directional basis; NZ's direct inv. abroad; By country; Netherlands</t>
  </si>
  <si>
    <t>Directional basis; NZ's direct inv. abroad; By country; Switzerland</t>
  </si>
  <si>
    <t>Directional basis; NZ's direct inv. abroad; By country; Denmark</t>
  </si>
  <si>
    <t>Directional basis; NZ's direct inv. abroad; By country; Faeroe Islands</t>
  </si>
  <si>
    <t>Directional basis; NZ's direct inv. abroad; By country; Finland</t>
  </si>
  <si>
    <t>Directional basis; NZ's direct inv. abroad; By country; Greenland</t>
  </si>
  <si>
    <t>Directional basis; NZ's direct inv. abroad; By country; Iceland</t>
  </si>
  <si>
    <t>Directional basis; NZ's direct inv. abroad; By country; Norway</t>
  </si>
  <si>
    <t>Directional basis; NZ's direct inv. abroad; By country; Sweden</t>
  </si>
  <si>
    <t>Directional basis; NZ's direct inv. abroad; By country; Andorra</t>
  </si>
  <si>
    <t>Directional basis; NZ's direct inv. abroad; By country; Gibraltar</t>
  </si>
  <si>
    <t>Directional basis; NZ's direct inv. abroad; By country; Vatican City State</t>
  </si>
  <si>
    <t>Directional basis; NZ's direct inv. abroad; By country; Italy</t>
  </si>
  <si>
    <t>Directional basis; NZ's direct inv. abroad; By country; Malta</t>
  </si>
  <si>
    <t>Directional basis; NZ's direct inv. abroad; By country; Portugal</t>
  </si>
  <si>
    <t>Directional basis; NZ's direct inv. abroad; By country; San Marino</t>
  </si>
  <si>
    <t>Directional basis; NZ's direct inv. abroad; By country; Spain</t>
  </si>
  <si>
    <t>Directional basis; NZ's direct inv. abroad; By country; Albania</t>
  </si>
  <si>
    <t>Directional basis; NZ's direct inv. abroad; By country; Bosnia and Herzegovina</t>
  </si>
  <si>
    <t>Directional basis; NZ's direct inv. abroad; By country; Bulgaria</t>
  </si>
  <si>
    <t>Directional basis; NZ's direct inv. abroad; By country; Croatia</t>
  </si>
  <si>
    <t>Directional basis; NZ's direct inv. abroad; By country; Cyprus</t>
  </si>
  <si>
    <t>Directional basis; NZ's direct inv. abroad; By country; Greece</t>
  </si>
  <si>
    <t>Directional basis; NZ's direct inv. abroad; By country; Moldova</t>
  </si>
  <si>
    <t>Directional basis; NZ's direct inv. abroad; By country; Romania</t>
  </si>
  <si>
    <t>Directional basis; NZ's direct inv. abroad; By country; Slovenia</t>
  </si>
  <si>
    <t>Directional basis; NZ's direct inv. abroad; By country; Montenegro</t>
  </si>
  <si>
    <t>Directional basis; NZ's direct inv. abroad; By country; Serbia</t>
  </si>
  <si>
    <t>Directional basis; NZ's direct inv. abroad; By country; Kosovo</t>
  </si>
  <si>
    <t>Directional basis; NZ's direct inv. abroad; By country; Belarus</t>
  </si>
  <si>
    <t>Directional basis; NZ's direct inv. abroad; By country; Czech Republic</t>
  </si>
  <si>
    <t>Directional basis; NZ's direct inv. abroad; By country; Estonia</t>
  </si>
  <si>
    <t>Directional basis; NZ's direct inv. abroad; By country; Hungary</t>
  </si>
  <si>
    <t>Directional basis; NZ's direct inv. abroad; By country; Latvia</t>
  </si>
  <si>
    <t>Directional basis; NZ's direct inv. abroad; By country; Lithuania</t>
  </si>
  <si>
    <t>Directional basis; NZ's direct inv. abroad; By country; Poland</t>
  </si>
  <si>
    <t>Directional basis; NZ's direct inv. abroad; By country; Russia</t>
  </si>
  <si>
    <t>Directional basis; NZ's direct inv. abroad; By country; Slovakia</t>
  </si>
  <si>
    <t>Directional basis; NZ's direct inv. abroad; By country; Ukraine</t>
  </si>
  <si>
    <t>Directional basis; NZ's direct inv. abroad; By country; Algeria</t>
  </si>
  <si>
    <t>Directional basis; NZ's direct inv. abroad; By country; Egypt</t>
  </si>
  <si>
    <t>Directional basis; NZ's direct inv. abroad; By country; Libya</t>
  </si>
  <si>
    <t>Directional basis; NZ's direct inv. abroad; By country; Morocco</t>
  </si>
  <si>
    <t>Directional basis; NZ's direct inv. abroad; By country; Sudan</t>
  </si>
  <si>
    <t>Directional basis; NZ's direct inv. abroad; By country; Tunisia</t>
  </si>
  <si>
    <t>Directional basis; NZ's direct inv. abroad; By country; South Sudan</t>
  </si>
  <si>
    <t>Directional basis; NZ's direct inv. abroad; By country; Bahrain</t>
  </si>
  <si>
    <t>Directional basis; NZ's direct inv. abroad; By country; Iran</t>
  </si>
  <si>
    <t>Directional basis; NZ's direct inv. abroad; By country; Iraq</t>
  </si>
  <si>
    <t>Directional basis; NZ's direct inv. abroad; By country; Israel</t>
  </si>
  <si>
    <t>Directional basis; NZ's direct inv. abroad; By country; Jordan</t>
  </si>
  <si>
    <t>Directional basis; NZ's direct inv. abroad; By country; Kuwait</t>
  </si>
  <si>
    <t>Directional basis; NZ's direct inv. abroad; By country; Lebanon</t>
  </si>
  <si>
    <t>Directional basis; NZ's direct inv. abroad; By country; Oman</t>
  </si>
  <si>
    <t>Directional basis; NZ's direct inv. abroad; By country; Qatar</t>
  </si>
  <si>
    <t>Directional basis; NZ's direct inv. abroad; By country; Saudi Arabia</t>
  </si>
  <si>
    <t>Directional basis; NZ's direct inv. abroad; By country; Syria</t>
  </si>
  <si>
    <t>Directional basis; NZ's direct inv. abroad; By country; Turkey</t>
  </si>
  <si>
    <t>Directional basis; NZ's direct inv. abroad; By country; United Arab Emirates</t>
  </si>
  <si>
    <t>Directional basis; NZ's direct inv. abroad; By country; Yemen</t>
  </si>
  <si>
    <t>Directional basis; NZ's direct inv. abroad; By country; Burma (Myanmar)</t>
  </si>
  <si>
    <t>Directional basis; NZ's direct inv. abroad; By country; Cambodia</t>
  </si>
  <si>
    <t>Directional basis; NZ's direct inv. abroad; By country; Laos</t>
  </si>
  <si>
    <t>Directional basis; NZ's direct inv. abroad; By country; Thailand</t>
  </si>
  <si>
    <t>Directional basis; NZ's direct inv. abroad; By country; Viet Nam</t>
  </si>
  <si>
    <t>Directional basis; NZ's direct inv. abroad; By country; Brunei Darussalam</t>
  </si>
  <si>
    <t>Directional basis; NZ's direct inv. abroad; By country; Indonesia</t>
  </si>
  <si>
    <t>Directional basis; NZ's direct inv. abroad; By country; Malaysia</t>
  </si>
  <si>
    <t>Directional basis; NZ's direct inv. abroad; By country; Philippines</t>
  </si>
  <si>
    <t>Directional basis; NZ's direct inv. abroad; By country; Singapore</t>
  </si>
  <si>
    <t>Directional basis; NZ's direct inv. abroad; By country; Timor-Leste</t>
  </si>
  <si>
    <t>Directional basis; NZ's direct inv. abroad; By country; China, People's Republic of</t>
  </si>
  <si>
    <t>Directional basis; NZ's direct inv. abroad; By country; Hong Kong (SAR)</t>
  </si>
  <si>
    <t>Directional basis; NZ's direct inv. abroad; By country; Japan</t>
  </si>
  <si>
    <t>Directional basis; NZ's direct inv. abroad; By country; Korea, Democratic People's Republic of</t>
  </si>
  <si>
    <t>Directional basis; NZ's direct inv. abroad; By country; Korea, Republic of</t>
  </si>
  <si>
    <t>Directional basis; NZ's direct inv. abroad; By country; Macau (SAR)</t>
  </si>
  <si>
    <t>Directional basis; NZ's direct inv. abroad; By country; Mongolia</t>
  </si>
  <si>
    <t>Directional basis; NZ's direct inv. abroad; By country; Taiwan</t>
  </si>
  <si>
    <t>Directional basis; NZ's direct inv. abroad; By country; Bangladesh</t>
  </si>
  <si>
    <t>Directional basis; NZ's direct inv. abroad; By country; Bhutan</t>
  </si>
  <si>
    <t>Directional basis; NZ's direct inv. abroad; By country; India</t>
  </si>
  <si>
    <t>Directional basis; NZ's direct inv. abroad; By country; Maldives</t>
  </si>
  <si>
    <t>Directional basis; NZ's direct inv. abroad; By country; Nepal</t>
  </si>
  <si>
    <t>Directional basis; NZ's direct inv. abroad; By country; Pakistan</t>
  </si>
  <si>
    <t>Directional basis; NZ's direct inv. abroad; By country; Sri Lanka</t>
  </si>
  <si>
    <t>Directional basis; NZ's direct inv. abroad; By country; Afghanistan</t>
  </si>
  <si>
    <t>Directional basis; NZ's direct inv. abroad; By country; Armenia</t>
  </si>
  <si>
    <t>Directional basis; NZ's direct inv. abroad; By country; Azerbaijan</t>
  </si>
  <si>
    <t>Directional basis; NZ's direct inv. abroad; By country; Georgia</t>
  </si>
  <si>
    <t>Directional basis; NZ's direct inv. abroad; By country; Kazakhstan</t>
  </si>
  <si>
    <t>Directional basis; NZ's direct inv. abroad; By country; Kyrgyzstan</t>
  </si>
  <si>
    <t>Directional basis; NZ's direct inv. abroad; By country; Tajikistan</t>
  </si>
  <si>
    <t>Directional basis; NZ's direct inv. abroad; By country; Turkmenistan</t>
  </si>
  <si>
    <t>Directional basis; NZ's direct inv. abroad; By country; Uzbekistan</t>
  </si>
  <si>
    <t>Directional basis; NZ's direct inv. abroad; By country; Bermuda</t>
  </si>
  <si>
    <t>Directional basis; NZ's direct inv. abroad; By country; Canada</t>
  </si>
  <si>
    <t>Directional basis; NZ's direct inv. abroad; By country; St Pierre and Miquelon</t>
  </si>
  <si>
    <t>Directional basis; NZ's direct inv. abroad; By country; United States of America</t>
  </si>
  <si>
    <t>Directional basis; NZ's direct inv. abroad; By country; Argentina</t>
  </si>
  <si>
    <t>Directional basis; NZ's direct inv. abroad; By country; Bolivia</t>
  </si>
  <si>
    <t>Directional basis; NZ's direct inv. abroad; By country; Brazil</t>
  </si>
  <si>
    <t>Directional basis; NZ's direct inv. abroad; By country; Chile</t>
  </si>
  <si>
    <t>Directional basis; NZ's direct inv. abroad; By country; Colombia</t>
  </si>
  <si>
    <t>Directional basis; NZ's direct inv. abroad; By country; Ecuador</t>
  </si>
  <si>
    <t>Directional basis; NZ's direct inv. abroad; By country; Falkland Islands</t>
  </si>
  <si>
    <t>Directional basis; NZ's direct inv. abroad; By country; French Guiana</t>
  </si>
  <si>
    <t>Directional basis; NZ's direct inv. abroad; By country; Guyana</t>
  </si>
  <si>
    <t>Directional basis; NZ's direct inv. abroad; By country; Paraguay</t>
  </si>
  <si>
    <t>Directional basis; NZ's direct inv. abroad; By country; Peru</t>
  </si>
  <si>
    <t>Directional basis; NZ's direct inv. abroad; By country; Suriname</t>
  </si>
  <si>
    <t>Directional basis; NZ's direct inv. abroad; By country; Uruguay</t>
  </si>
  <si>
    <t>Directional basis; NZ's direct inv. abroad; By country; Venezuela</t>
  </si>
  <si>
    <t>Directional basis; NZ's direct inv. abroad; By country; Belize</t>
  </si>
  <si>
    <t>Directional basis; NZ's direct inv. abroad; By country; Costa Rica</t>
  </si>
  <si>
    <t>Directional basis; NZ's direct inv. abroad; By country; El Salvador</t>
  </si>
  <si>
    <t>Directional basis; NZ's direct inv. abroad; By country; Guatemala</t>
  </si>
  <si>
    <t>Directional basis; NZ's direct inv. abroad; By country; Honduras</t>
  </si>
  <si>
    <t>Directional basis; NZ's direct inv. abroad; By country; Mexico</t>
  </si>
  <si>
    <t>Directional basis; NZ's direct inv. abroad; By country; Nicaragua</t>
  </si>
  <si>
    <t>Directional basis; NZ's direct inv. abroad; By country; Panama</t>
  </si>
  <si>
    <t>Directional basis; NZ's direct inv. abroad; By country; Anguilla</t>
  </si>
  <si>
    <t>Directional basis; NZ's direct inv. abroad; By country; Antigua and Barbuda</t>
  </si>
  <si>
    <t>Directional basis; NZ's direct inv. abroad; By country; Aruba</t>
  </si>
  <si>
    <t>Directional basis; NZ's direct inv. abroad; By country; Bahamas</t>
  </si>
  <si>
    <t>Directional basis; NZ's direct inv. abroad; By country; Barbados</t>
  </si>
  <si>
    <t>Directional basis; NZ's direct inv. abroad; By country; Cayman Islands</t>
  </si>
  <si>
    <t>Directional basis; NZ's direct inv. abroad; By country; Cuba</t>
  </si>
  <si>
    <t>Directional basis; NZ's direct inv. abroad; By country; Dominica</t>
  </si>
  <si>
    <t>Directional basis; NZ's direct inv. abroad; By country; Dominican Republic</t>
  </si>
  <si>
    <t>Directional basis; NZ's direct inv. abroad; By country; Grenada</t>
  </si>
  <si>
    <t>Directional basis; NZ's direct inv. abroad; By country; Guadeloupe</t>
  </si>
  <si>
    <t>Directional basis; NZ's direct inv. abroad; By country; Haiti</t>
  </si>
  <si>
    <t>Directional basis; NZ's direct inv. abroad; By country; Jamaica</t>
  </si>
  <si>
    <t>Directional basis; NZ's direct inv. abroad; By country; Martinique</t>
  </si>
  <si>
    <t>Directional basis; NZ's direct inv. abroad; By country; Montserrat</t>
  </si>
  <si>
    <t>Directional basis; NZ's direct inv. abroad; By country; Netherlands Antilles</t>
  </si>
  <si>
    <t>Directional basis; NZ's direct inv. abroad; By country; Puerto Rico</t>
  </si>
  <si>
    <t>Directional basis; NZ's direct inv. abroad; By country; St Kitts and Nevis</t>
  </si>
  <si>
    <t>Directional basis; NZ's direct inv. abroad; By country; St Lucia</t>
  </si>
  <si>
    <t>Directional basis; NZ's direct inv. abroad; By country; St Vincent and the Grenadines</t>
  </si>
  <si>
    <t>Directional basis; NZ's direct inv. abroad; By country; Trinidad and Tobago</t>
  </si>
  <si>
    <t>Directional basis; NZ's direct inv. abroad; By country; Turks and Caicos Islands</t>
  </si>
  <si>
    <t>Directional basis; NZ's direct inv. abroad; By country; Virgin Islands, British</t>
  </si>
  <si>
    <t>Directional basis; NZ's direct inv. abroad; By country; Virgin Islands, United States</t>
  </si>
  <si>
    <t>Directional basis; NZ's direct inv. abroad; By country; Curacao</t>
  </si>
  <si>
    <t>Directional basis; NZ's direct inv. abroad; By country; St Maarten (Dutch Part)</t>
  </si>
  <si>
    <t>Directional basis; NZ's direct inv. abroad; By country; Benin</t>
  </si>
  <si>
    <t>Directional basis; NZ's direct inv. abroad; By country; Burkina Faso</t>
  </si>
  <si>
    <t>Directional basis; NZ's direct inv. abroad; By country; Cameroon</t>
  </si>
  <si>
    <t>Directional basis; NZ's direct inv. abroad; By country; Cabo Verde (Cape Verde)</t>
  </si>
  <si>
    <t>Directional basis; NZ's direct inv. abroad; By country; Chad</t>
  </si>
  <si>
    <t>Directional basis; NZ's direct inv. abroad; By country; Congo</t>
  </si>
  <si>
    <t>Directional basis; NZ's direct inv. abroad; By country; Congo, the Democratic Republic of the</t>
  </si>
  <si>
    <t>Directional basis; NZ's direct inv. abroad; By country; CÃ¯Â¿Â½te d'Ivoire</t>
  </si>
  <si>
    <t>Directional basis; NZ's direct inv. abroad; By country; Equatorial Guinea</t>
  </si>
  <si>
    <t>Directional basis; NZ's direct inv. abroad; By country; Gabon</t>
  </si>
  <si>
    <t>Directional basis; NZ's direct inv. abroad; By country; Gambia</t>
  </si>
  <si>
    <t>Directional basis; NZ's direct inv. abroad; By country; Ghana</t>
  </si>
  <si>
    <t>Directional basis; NZ's direct inv. abroad; By country; Guinea</t>
  </si>
  <si>
    <t>Directional basis; NZ's direct inv. abroad; By country; Guinea-Bissau</t>
  </si>
  <si>
    <t>Directional basis; NZ's direct inv. abroad; By country; Liberia</t>
  </si>
  <si>
    <t>Directional basis; NZ's direct inv. abroad; By country; Mali</t>
  </si>
  <si>
    <t>Directional basis; NZ's direct inv. abroad; By country; Mauritania</t>
  </si>
  <si>
    <t>Directional basis; NZ's direct inv. abroad; By country; Niger</t>
  </si>
  <si>
    <t>Directional basis; NZ's direct inv. abroad; By country; Nigeria</t>
  </si>
  <si>
    <t>Directional basis; NZ's direct inv. abroad; By country; Sao Tome and Principe</t>
  </si>
  <si>
    <t>Directional basis; NZ's direct inv. abroad; By country; Senegal</t>
  </si>
  <si>
    <t>Directional basis; NZ's direct inv. abroad; By country; Sierra Leone</t>
  </si>
  <si>
    <t>Directional basis; NZ's direct inv. abroad; By country; Togo</t>
  </si>
  <si>
    <t>Directional basis; NZ's direct inv. abroad; By country; Angola</t>
  </si>
  <si>
    <t>Directional basis; NZ's direct inv. abroad; By country; Botswana</t>
  </si>
  <si>
    <t>Directional basis; NZ's direct inv. abroad; By country; Burundi</t>
  </si>
  <si>
    <t>Directional basis; NZ's direct inv. abroad; By country; Comoros</t>
  </si>
  <si>
    <t>Directional basis; NZ's direct inv. abroad; By country; Djibouti</t>
  </si>
  <si>
    <t>Directional basis; NZ's direct inv. abroad; By country; Eritrea</t>
  </si>
  <si>
    <t>Directional basis; NZ's direct inv. abroad; By country; Ethiopia</t>
  </si>
  <si>
    <t>Directional basis; NZ's direct inv. abroad; By country; Kenya</t>
  </si>
  <si>
    <t>Directional basis; NZ's direct inv. abroad; By country; Lesotho</t>
  </si>
  <si>
    <t>Directional basis; NZ's direct inv. abroad; By country; Madagascar</t>
  </si>
  <si>
    <t>Directional basis; NZ's direct inv. abroad; By country; Malawi</t>
  </si>
  <si>
    <t>Directional basis; NZ's direct inv. abroad; By country; Mauritius</t>
  </si>
  <si>
    <t>Directional basis; NZ's direct inv. abroad; By country; Mayotte</t>
  </si>
  <si>
    <t>Directional basis; NZ's direct inv. abroad; By country; Mozambique</t>
  </si>
  <si>
    <t>Directional basis; NZ's direct inv. abroad; By country; Namibia</t>
  </si>
  <si>
    <t>Directional basis; NZ's direct inv. abroad; By country; Reunion</t>
  </si>
  <si>
    <t>Directional basis; NZ's direct inv. abroad; By country; Rwanda</t>
  </si>
  <si>
    <t>Directional basis; NZ's direct inv. abroad; By country; St Helena</t>
  </si>
  <si>
    <t>Directional basis; NZ's direct inv. abroad; By country; Seychelles</t>
  </si>
  <si>
    <t>Directional basis; NZ's direct inv. abroad; By country; Somalia</t>
  </si>
  <si>
    <t>Directional basis; NZ's direct inv. abroad; By country; South Africa</t>
  </si>
  <si>
    <t>Directional basis; NZ's direct inv. abroad; By country; Swaziland</t>
  </si>
  <si>
    <t>Directional basis; NZ's direct inv. abroad; By country; Tanzania</t>
  </si>
  <si>
    <t>Directional basis; NZ's direct inv. abroad; By country; Uganda</t>
  </si>
  <si>
    <t>Directional basis; NZ's direct inv. abroad; By country; Zambia</t>
  </si>
  <si>
    <t>Directional basis; NZ's direct inv. abroad; By country; Zimbabwe</t>
  </si>
  <si>
    <t>Directional basis; Foreign direct inv. in NZ total</t>
  </si>
  <si>
    <t>Directional basis; Foreign direct inv. in NZ; By country; Sum of unlisted countries</t>
  </si>
  <si>
    <t>Directional basis; Foreign direct inv. in NZ; By country; Campione</t>
  </si>
  <si>
    <t>Directional basis; Foreign direct inv. in NZ; By country; Madeira</t>
  </si>
  <si>
    <t>Directional basis; Foreign direct inv. in NZ; By country; Australia</t>
  </si>
  <si>
    <t>Directional basis; Foreign direct inv. in NZ; By country; Norfolk Island</t>
  </si>
  <si>
    <t>Directional basis; Foreign direct inv. in NZ; By country; New Caledonia</t>
  </si>
  <si>
    <t>Directional basis; Foreign direct inv. in NZ; By country; Papua New Guinea</t>
  </si>
  <si>
    <t>Directional basis; Foreign direct inv. in NZ; By country; Solomon Islands</t>
  </si>
  <si>
    <t>Directional basis; Foreign direct inv. in NZ; By country; Vanuatu</t>
  </si>
  <si>
    <t>Directional basis; Foreign direct inv. in NZ; By country; Guam</t>
  </si>
  <si>
    <t>Directional basis; Foreign direct inv. in NZ; By country; Kiribati</t>
  </si>
  <si>
    <t>Directional basis; Foreign direct inv. in NZ; By country; Marshall Islands</t>
  </si>
  <si>
    <t>Directional basis; Foreign direct inv. in NZ; By country; Nauru</t>
  </si>
  <si>
    <t>Directional basis; Foreign direct inv. in NZ; By country; Northern Mariana Islands</t>
  </si>
  <si>
    <t>Directional basis; Foreign direct inv. in NZ; By country; Palau</t>
  </si>
  <si>
    <t>Directional basis; Foreign direct inv. in NZ; By country; Cook Islands</t>
  </si>
  <si>
    <t>Directional basis; Foreign direct inv. in NZ; By country; Fiji</t>
  </si>
  <si>
    <t>Directional basis; Foreign direct inv. in NZ; By country; French Polynesia</t>
  </si>
  <si>
    <t>Directional basis; Foreign direct inv. in NZ; By country; Niue</t>
  </si>
  <si>
    <t>Directional basis; Foreign direct inv. in NZ; By country; Samoa</t>
  </si>
  <si>
    <t>Directional basis; Foreign direct inv. in NZ; By country; Samoa, American</t>
  </si>
  <si>
    <t>Directional basis; Foreign direct inv. in NZ; By country; Tokelau</t>
  </si>
  <si>
    <t>Directional basis; Foreign direct inv. in NZ; By country; Tonga</t>
  </si>
  <si>
    <t>Directional basis; Foreign direct inv. in NZ; By country; Tuvalu</t>
  </si>
  <si>
    <t>Directional basis; Foreign direct inv. in NZ; By country; Wallis and Futuna</t>
  </si>
  <si>
    <t>Directional basis; Foreign direct inv. in NZ; By country; Pitcairn Island</t>
  </si>
  <si>
    <t>Directional basis; Foreign direct inv. in NZ; By country; Antarctica</t>
  </si>
  <si>
    <t>Directional basis; Foreign direct inv. in NZ; By country; United Kingdom</t>
  </si>
  <si>
    <t>Directional basis; Foreign direct inv. in NZ; By country; Channel Islands</t>
  </si>
  <si>
    <t>Directional basis; Foreign direct inv. in NZ; By country; Isle of Man</t>
  </si>
  <si>
    <t>Directional basis; Foreign direct inv. in NZ; By country; Ireland</t>
  </si>
  <si>
    <t>Directional basis; Foreign direct inv. in NZ; By country; Austria</t>
  </si>
  <si>
    <t>Directional basis; Foreign direct inv. in NZ; By country; Belgium</t>
  </si>
  <si>
    <t>Directional basis; Foreign direct inv. in NZ; By country; France</t>
  </si>
  <si>
    <t>Directional basis; Foreign direct inv. in NZ; By country; Germany</t>
  </si>
  <si>
    <t>Directional basis; Foreign direct inv. in NZ; By country; Liechtenstein</t>
  </si>
  <si>
    <t>Directional basis; Foreign direct inv. in NZ; By country; Luxembourg</t>
  </si>
  <si>
    <t>Directional basis; Foreign direct inv. in NZ; By country; Monaco</t>
  </si>
  <si>
    <t>Directional basis; Foreign direct inv. in NZ; By country; Netherlands</t>
  </si>
  <si>
    <t>Directional basis; Foreign direct inv. in NZ; By country; Switzerland</t>
  </si>
  <si>
    <t>Directional basis; Foreign direct inv. in NZ; By country; Denmark</t>
  </si>
  <si>
    <t>Directional basis; Foreign direct inv. in NZ; By country; Faeroe Islands</t>
  </si>
  <si>
    <t>Directional basis; Foreign direct inv. in NZ; By country; Finland</t>
  </si>
  <si>
    <t>Directional basis; Foreign direct inv. in NZ; By country; Greenland</t>
  </si>
  <si>
    <t>Directional basis; Foreign direct inv. in NZ; By country; Iceland</t>
  </si>
  <si>
    <t>Directional basis; Foreign direct inv. in NZ; By country; Norway</t>
  </si>
  <si>
    <t>Directional basis; Foreign direct inv. in NZ; By country; Sweden</t>
  </si>
  <si>
    <t>Directional basis; Foreign direct inv. in NZ; By country; Andorra</t>
  </si>
  <si>
    <t>Directional basis; Foreign direct inv. in NZ; By country; Gibraltar</t>
  </si>
  <si>
    <t>Directional basis; Foreign direct inv. in NZ; By country; Vatican City State</t>
  </si>
  <si>
    <t>Directional basis; Foreign direct inv. in NZ; By country; Italy</t>
  </si>
  <si>
    <t>Directional basis; Foreign direct inv. in NZ; By country; Malta</t>
  </si>
  <si>
    <t>Directional basis; Foreign direct inv. in NZ; By country; Portugal</t>
  </si>
  <si>
    <t>Directional basis; Foreign direct inv. in NZ; By country; San Marino</t>
  </si>
  <si>
    <t>Directional basis; Foreign direct inv. in NZ; By country; Spain</t>
  </si>
  <si>
    <t>Directional basis; Foreign direct inv. in NZ; By country; Albania</t>
  </si>
  <si>
    <t>Directional basis; Foreign direct inv. in NZ; By country; Bosnia and Herzegovina</t>
  </si>
  <si>
    <t>Directional basis; Foreign direct inv. in NZ; By country; Bulgaria</t>
  </si>
  <si>
    <t>Directional basis; Foreign direct inv. in NZ; By country; Croatia</t>
  </si>
  <si>
    <t>Directional basis; Foreign direct inv. in NZ; By country; Cyprus</t>
  </si>
  <si>
    <t>Directional basis; Foreign direct inv. in NZ; By country; Greece</t>
  </si>
  <si>
    <t>Directional basis; Foreign direct inv. in NZ; By country; Moldova</t>
  </si>
  <si>
    <t>Directional basis; Foreign direct inv. in NZ; By country; Romania</t>
  </si>
  <si>
    <t>Directional basis; Foreign direct inv. in NZ; By country; Slovenia</t>
  </si>
  <si>
    <t>Directional basis; Foreign direct inv. in NZ; By country; Montenegro</t>
  </si>
  <si>
    <t>Directional basis; Foreign direct inv. in NZ; By country; Serbia</t>
  </si>
  <si>
    <t>Directional basis; Foreign direct inv. in NZ; By country; Kosovo</t>
  </si>
  <si>
    <t>Directional basis; Foreign direct inv. in NZ; By country; Belarus</t>
  </si>
  <si>
    <t>Directional basis; Foreign direct inv. in NZ; By country; Czech Republic</t>
  </si>
  <si>
    <t>Directional basis; Foreign direct inv. in NZ; By country; Estonia</t>
  </si>
  <si>
    <t>Directional basis; Foreign direct inv. in NZ; By country; Hungary</t>
  </si>
  <si>
    <t>Directional basis; Foreign direct inv. in NZ; By country; Latvia</t>
  </si>
  <si>
    <t>Directional basis; Foreign direct inv. in NZ; By country; Lithuania</t>
  </si>
  <si>
    <t>Directional basis; Foreign direct inv. in NZ; By country; Poland</t>
  </si>
  <si>
    <t>Directional basis; Foreign direct inv. in NZ; By country; Russia</t>
  </si>
  <si>
    <t>Directional basis; Foreign direct inv. in NZ; By country; Slovakia</t>
  </si>
  <si>
    <t>Directional basis; Foreign direct inv. in NZ; By country; Ukraine</t>
  </si>
  <si>
    <t>Directional basis; Foreign direct inv. in NZ; By country; Algeria</t>
  </si>
  <si>
    <t>Directional basis; Foreign direct inv. in NZ; By country; Egypt</t>
  </si>
  <si>
    <t>Directional basis; Foreign direct inv. in NZ; By country; Libya</t>
  </si>
  <si>
    <t>Directional basis; Foreign direct inv. in NZ; By country; Morocco</t>
  </si>
  <si>
    <t>Directional basis; Foreign direct inv. in NZ; By country; Sudan</t>
  </si>
  <si>
    <t>Directional basis; Foreign direct inv. in NZ; By country; Tunisia</t>
  </si>
  <si>
    <t>Directional basis; Foreign direct inv. in NZ; By country; South Sudan</t>
  </si>
  <si>
    <t>Directional basis; Foreign direct inv. in NZ; By country; Bahrain</t>
  </si>
  <si>
    <t>Directional basis; Foreign direct inv. in NZ; By country; Iran</t>
  </si>
  <si>
    <t>Directional basis; Foreign direct inv. in NZ; By country; Iraq</t>
  </si>
  <si>
    <t>Directional basis; Foreign direct inv. in NZ; By country; Israel</t>
  </si>
  <si>
    <t>Directional basis; Foreign direct inv. in NZ; By country; Jordan</t>
  </si>
  <si>
    <t>Directional basis; Foreign direct inv. in NZ; By country; Kuwait</t>
  </si>
  <si>
    <t>Directional basis; Foreign direct inv. in NZ; By country; Lebanon</t>
  </si>
  <si>
    <t>Directional basis; Foreign direct inv. in NZ; By country; Oman</t>
  </si>
  <si>
    <t>Directional basis; Foreign direct inv. in NZ; By country; Qatar</t>
  </si>
  <si>
    <t>Directional basis; Foreign direct inv. in NZ; By country; Saudi Arabia</t>
  </si>
  <si>
    <t>Directional basis; Foreign direct inv. in NZ; By country; Syria</t>
  </si>
  <si>
    <t>Directional basis; Foreign direct inv. in NZ; By country; Turkey</t>
  </si>
  <si>
    <t>Directional basis; Foreign direct inv. in NZ; By country; United Arab Emirates</t>
  </si>
  <si>
    <t>Directional basis; Foreign direct inv. in NZ; By country; Yemen</t>
  </si>
  <si>
    <t>Directional basis; Foreign direct inv. in NZ; By country; Burma (Myanmar)</t>
  </si>
  <si>
    <t>Directional basis; Foreign direct inv. in NZ; By country; Cambodia</t>
  </si>
  <si>
    <t>Directional basis; Foreign direct inv. in NZ; By country; Laos</t>
  </si>
  <si>
    <t>Directional basis; Foreign direct inv. in NZ; By country; Thailand</t>
  </si>
  <si>
    <t>Directional basis; Foreign direct inv. in NZ; By country; Viet Nam</t>
  </si>
  <si>
    <t>Directional basis; Foreign direct inv. in NZ; By country; Brunei Darussalam</t>
  </si>
  <si>
    <t>Directional basis; Foreign direct inv. in NZ; By country; Indonesia</t>
  </si>
  <si>
    <t>Directional basis; Foreign direct inv. in NZ; By country; Malaysia</t>
  </si>
  <si>
    <t>Directional basis; Foreign direct inv. in NZ; By country; Philippines</t>
  </si>
  <si>
    <t>Directional basis; Foreign direct inv. in NZ; By country; Singapore</t>
  </si>
  <si>
    <t>Directional basis; Foreign direct inv. in NZ; By country; Timor-Leste</t>
  </si>
  <si>
    <t>Directional basis; Foreign direct inv. in NZ; By country; China, People's Republic of</t>
  </si>
  <si>
    <t>Directional basis; Foreign direct inv. in NZ; By country; Hong Kong (SAR)</t>
  </si>
  <si>
    <t>Directional basis; Foreign direct inv. in NZ; By country; Japan</t>
  </si>
  <si>
    <t>Directional basis; Foreign direct inv. in NZ; By country; Korea, Democratic People's Republic of</t>
  </si>
  <si>
    <t>Directional basis; Foreign direct inv. in NZ; By country; Korea, Republic of</t>
  </si>
  <si>
    <t>Directional basis; Foreign direct inv. in NZ; By country; Macau (SAR)</t>
  </si>
  <si>
    <t>Directional basis; Foreign direct inv. in NZ; By country; Mongolia</t>
  </si>
  <si>
    <t>Directional basis; Foreign direct inv. in NZ; By country; Taiwan</t>
  </si>
  <si>
    <t>Directional basis; Foreign direct inv. in NZ; By country; Bangladesh</t>
  </si>
  <si>
    <t>Directional basis; Foreign direct inv. in NZ; By country; Bhutan</t>
  </si>
  <si>
    <t>Directional basis; Foreign direct inv. in NZ; By country; India</t>
  </si>
  <si>
    <t>Directional basis; Foreign direct inv. in NZ; By country; Maldives</t>
  </si>
  <si>
    <t>Directional basis; Foreign direct inv. in NZ; By country; Nepal</t>
  </si>
  <si>
    <t>Directional basis; Foreign direct inv. in NZ; By country; Pakistan</t>
  </si>
  <si>
    <t>Directional basis; Foreign direct inv. in NZ; By country; Sri Lanka</t>
  </si>
  <si>
    <t>Directional basis; Foreign direct inv. in NZ; By country; Afghanistan</t>
  </si>
  <si>
    <t>Directional basis; Foreign direct inv. in NZ; By country; Armenia</t>
  </si>
  <si>
    <t>Directional basis; Foreign direct inv. in NZ; By country; Azerbaijan</t>
  </si>
  <si>
    <t>Directional basis; Foreign direct inv. in NZ; By country; Georgia</t>
  </si>
  <si>
    <t>Directional basis; Foreign direct inv. in NZ; By country; Kazakhstan</t>
  </si>
  <si>
    <t>Directional basis; Foreign direct inv. in NZ; By country; Kyrgyzstan</t>
  </si>
  <si>
    <t>Directional basis; Foreign direct inv. in NZ; By country; Tajikistan</t>
  </si>
  <si>
    <t>Directional basis; Foreign direct inv. in NZ; By country; Turkmenistan</t>
  </si>
  <si>
    <t>Directional basis; Foreign direct inv. in NZ; By country; Uzbekistan</t>
  </si>
  <si>
    <t>Directional basis; Foreign direct inv. in NZ; By country; Bermuda</t>
  </si>
  <si>
    <t>Directional basis; Foreign direct inv. in NZ; By country; Canada</t>
  </si>
  <si>
    <t>Directional basis; Foreign direct inv. in NZ; By country; St Pierre and Miquelon</t>
  </si>
  <si>
    <t>Directional basis; Foreign direct inv. in NZ; By country; United States of America</t>
  </si>
  <si>
    <t>Directional basis; Foreign direct inv. in NZ; By country; Argentina</t>
  </si>
  <si>
    <t>Directional basis; Foreign direct inv. in NZ; By country; Bolivia</t>
  </si>
  <si>
    <t>Directional basis; Foreign direct inv. in NZ; By country; Brazil</t>
  </si>
  <si>
    <t>Directional basis; Foreign direct inv. in NZ; By country; Chile</t>
  </si>
  <si>
    <t>Directional basis; Foreign direct inv. in NZ; By country; Colombia</t>
  </si>
  <si>
    <t>Directional basis; Foreign direct inv. in NZ; By country; Ecuador</t>
  </si>
  <si>
    <t>Directional basis; Foreign direct inv. in NZ; By country; Falkland Islands</t>
  </si>
  <si>
    <t>Directional basis; Foreign direct inv. in NZ; By country; French Guiana</t>
  </si>
  <si>
    <t>Directional basis; Foreign direct inv. in NZ; By country; Guyana</t>
  </si>
  <si>
    <t>Directional basis; Foreign direct inv. in NZ; By country; Paraguay</t>
  </si>
  <si>
    <t>Directional basis; Foreign direct inv. in NZ; By country; Peru</t>
  </si>
  <si>
    <t>Directional basis; Foreign direct inv. in NZ; By country; Suriname</t>
  </si>
  <si>
    <t>Directional basis; Foreign direct inv. in NZ; By country; Uruguay</t>
  </si>
  <si>
    <t>Directional basis; Foreign direct inv. in NZ; By country; Venezuela</t>
  </si>
  <si>
    <t>Directional basis; Foreign direct inv. in NZ; By country; Belize</t>
  </si>
  <si>
    <t>Directional basis; Foreign direct inv. in NZ; By country; Costa Rica</t>
  </si>
  <si>
    <t>Directional basis; Foreign direct inv. in NZ; By country; El Salvador</t>
  </si>
  <si>
    <t>Directional basis; Foreign direct inv. in NZ; By country; Guatemala</t>
  </si>
  <si>
    <t>Directional basis; Foreign direct inv. in NZ; By country; Honduras</t>
  </si>
  <si>
    <t>Directional basis; Foreign direct inv. in NZ; By country; Mexico</t>
  </si>
  <si>
    <t>Directional basis; Foreign direct inv. in NZ; By country; Nicaragua</t>
  </si>
  <si>
    <t>Directional basis; Foreign direct inv. in NZ; By country; Panama</t>
  </si>
  <si>
    <t>Directional basis; Foreign direct inv. in NZ; By country; Anguilla</t>
  </si>
  <si>
    <t>Directional basis; Foreign direct inv. in NZ; By country; Antigua and Barbuda</t>
  </si>
  <si>
    <t>Directional basis; Foreign direct inv. in NZ; By country; Aruba</t>
  </si>
  <si>
    <t>Directional basis; Foreign direct inv. in NZ; By country; Bahamas</t>
  </si>
  <si>
    <t>Directional basis; Foreign direct inv. in NZ; By country; Barbados</t>
  </si>
  <si>
    <t>Directional basis; Foreign direct inv. in NZ; By country; Cayman Islands</t>
  </si>
  <si>
    <t>Directional basis; Foreign direct inv. in NZ; By country; Cuba</t>
  </si>
  <si>
    <t>Directional basis; Foreign direct inv. in NZ; By country; Dominica</t>
  </si>
  <si>
    <t>Directional basis; Foreign direct inv. in NZ; By country; Dominican Republic</t>
  </si>
  <si>
    <t>Directional basis; Foreign direct inv. in NZ; By country; Grenada</t>
  </si>
  <si>
    <t>Directional basis; Foreign direct inv. in NZ; By country; Guadeloupe</t>
  </si>
  <si>
    <t>Directional basis; Foreign direct inv. in NZ; By country; Haiti</t>
  </si>
  <si>
    <t>Directional basis; Foreign direct inv. in NZ; By country; Jamaica</t>
  </si>
  <si>
    <t>Directional basis; Foreign direct inv. in NZ; By country; Martinique</t>
  </si>
  <si>
    <t>Directional basis; Foreign direct inv. in NZ; By country; Montserrat</t>
  </si>
  <si>
    <t>Directional basis; Foreign direct inv. in NZ; By country; Netherlands Antilles</t>
  </si>
  <si>
    <t>Directional basis; Foreign direct inv. in NZ; By country; Puerto Rico</t>
  </si>
  <si>
    <t>Directional basis; Foreign direct inv. in NZ; By country; St Kitts and Nevis</t>
  </si>
  <si>
    <t>Directional basis; Foreign direct inv. in NZ; By country; St Lucia</t>
  </si>
  <si>
    <t>Directional basis; Foreign direct inv. in NZ; By country; St Vincent and the Grenadines</t>
  </si>
  <si>
    <t>Directional basis; Foreign direct inv. in NZ; By country; Trinidad and Tobago</t>
  </si>
  <si>
    <t>Directional basis; Foreign direct inv. in NZ; By country; Turks and Caicos Islands</t>
  </si>
  <si>
    <t>Directional basis; Foreign direct inv. in NZ; By country; Virgin Islands, British</t>
  </si>
  <si>
    <t>Directional basis; Foreign direct inv. in NZ; By country; Virgin Islands, United States</t>
  </si>
  <si>
    <t>Directional basis; Foreign direct inv. in NZ; By country; Curacao</t>
  </si>
  <si>
    <t>Directional basis; Foreign direct inv. in NZ; By country; St Maarten (Dutch Part)</t>
  </si>
  <si>
    <t>Directional basis; Foreign direct inv. in NZ; By country; Benin</t>
  </si>
  <si>
    <t>Directional basis; Foreign direct inv. in NZ; By country; Burkina Faso</t>
  </si>
  <si>
    <t>Directional basis; Foreign direct inv. in NZ; By country; Cameroon</t>
  </si>
  <si>
    <t>Directional basis; Foreign direct inv. in NZ; By country; Cabo Verde (Cape Verde)</t>
  </si>
  <si>
    <t>Directional basis; Foreign direct inv. in NZ; By country; Chad</t>
  </si>
  <si>
    <t>Directional basis; Foreign direct inv. in NZ; By country; Congo</t>
  </si>
  <si>
    <t>Directional basis; Foreign direct inv. in NZ; By country; Congo, the Democratic Republic of the</t>
  </si>
  <si>
    <t>Directional basis; Foreign direct inv. in NZ; By country; CÃ¯Â¿Â½te d'Ivoire</t>
  </si>
  <si>
    <t>Directional basis; Foreign direct inv. in NZ; By country; Equatorial Guinea</t>
  </si>
  <si>
    <t>Directional basis; Foreign direct inv. in NZ; By country; Gabon</t>
  </si>
  <si>
    <t>Directional basis; Foreign direct inv. in NZ; By country; Gambia</t>
  </si>
  <si>
    <t>Directional basis; Foreign direct inv. in NZ; By country; Ghana</t>
  </si>
  <si>
    <t>Directional basis; Foreign direct inv. in NZ; By country; Guinea</t>
  </si>
  <si>
    <t>Directional basis; Foreign direct inv. in NZ; By country; Guinea-Bissau</t>
  </si>
  <si>
    <t>Directional basis; Foreign direct inv. in NZ; By country; Liberia</t>
  </si>
  <si>
    <t>Directional basis; Foreign direct inv. in NZ; By country; Mali</t>
  </si>
  <si>
    <t>Directional basis; Foreign direct inv. in NZ; By country; Mauritania</t>
  </si>
  <si>
    <t>Directional basis; Foreign direct inv. in NZ; By country; Niger</t>
  </si>
  <si>
    <t>Directional basis; Foreign direct inv. in NZ; By country; Nigeria</t>
  </si>
  <si>
    <t>Directional basis; Foreign direct inv. in NZ; By country; Sao Tome and Principe</t>
  </si>
  <si>
    <t>Directional basis; Foreign direct inv. in NZ; By country; Senegal</t>
  </si>
  <si>
    <t>Directional basis; Foreign direct inv. in NZ; By country; Sierra Leone</t>
  </si>
  <si>
    <t>Directional basis; Foreign direct inv. in NZ; By country; Togo</t>
  </si>
  <si>
    <t>Directional basis; Foreign direct inv. in NZ; By country; Angola</t>
  </si>
  <si>
    <t>Directional basis; Foreign direct inv. in NZ; By country; Botswana</t>
  </si>
  <si>
    <t>Directional basis; Foreign direct inv. in NZ; By country; Burundi</t>
  </si>
  <si>
    <t>Directional basis; Foreign direct inv. in NZ; By country; Comoros</t>
  </si>
  <si>
    <t>Directional basis; Foreign direct inv. in NZ; By country; Djibouti</t>
  </si>
  <si>
    <t>Directional basis; Foreign direct inv. in NZ; By country; Eritrea</t>
  </si>
  <si>
    <t>Directional basis; Foreign direct inv. in NZ; By country; Ethiopia</t>
  </si>
  <si>
    <t>Directional basis; Foreign direct inv. in NZ; By country; Kenya</t>
  </si>
  <si>
    <t>Directional basis; Foreign direct inv. in NZ; By country; Lesotho</t>
  </si>
  <si>
    <t>Directional basis; Foreign direct inv. in NZ; By country; Madagascar</t>
  </si>
  <si>
    <t>Directional basis; Foreign direct inv. in NZ; By country; Malawi</t>
  </si>
  <si>
    <t>Directional basis; Foreign direct inv. in NZ; By country; Mauritius</t>
  </si>
  <si>
    <t>Directional basis; Foreign direct inv. in NZ; By country; Mayotte</t>
  </si>
  <si>
    <t>Directional basis; Foreign direct inv. in NZ; By country; Mozambique</t>
  </si>
  <si>
    <t>Directional basis; Foreign direct inv. in NZ; By country; Namibia</t>
  </si>
  <si>
    <t>Directional basis; Foreign direct inv. in NZ; By country; Reunion</t>
  </si>
  <si>
    <t>Directional basis; Foreign direct inv. in NZ; By country; Rwanda</t>
  </si>
  <si>
    <t>Directional basis; Foreign direct inv. in NZ; By country; St Helena</t>
  </si>
  <si>
    <t>Directional basis; Foreign direct inv. in NZ; By country; Seychelles</t>
  </si>
  <si>
    <t>Directional basis; Foreign direct inv. in NZ; By country; Somalia</t>
  </si>
  <si>
    <t>Directional basis; Foreign direct inv. in NZ; By country; South Africa</t>
  </si>
  <si>
    <t>Directional basis; Foreign direct inv. in NZ; By country; Swaziland</t>
  </si>
  <si>
    <t>Directional basis; Foreign direct inv. in NZ; By country; Tanzania</t>
  </si>
  <si>
    <t>Directional basis; Foreign direct inv. in NZ; By country; Uganda</t>
  </si>
  <si>
    <t>Directional basis; Foreign direct inv. in NZ; By country; Zambia</t>
  </si>
  <si>
    <t>Directional basis; Foreign direct inv. in NZ; By country; Zimbabwe</t>
  </si>
  <si>
    <t>Country name</t>
  </si>
  <si>
    <t>Region</t>
  </si>
  <si>
    <t>$, Magnitude = Millions</t>
  </si>
  <si>
    <t>NZ Direct Investment Abroad</t>
  </si>
  <si>
    <t>Foreign Direct Investment in New Zealand</t>
  </si>
  <si>
    <t>Afghanistan</t>
  </si>
  <si>
    <t>Albania</t>
  </si>
  <si>
    <t>Algeria</t>
  </si>
  <si>
    <t>Africa</t>
  </si>
  <si>
    <t>Andorra</t>
  </si>
  <si>
    <t>North America</t>
  </si>
  <si>
    <t>Angola</t>
  </si>
  <si>
    <t>Antarctica</t>
  </si>
  <si>
    <t>Anguilla</t>
  </si>
  <si>
    <t>South America</t>
  </si>
  <si>
    <t>Antigua and Barbuda</t>
  </si>
  <si>
    <t>Middle East</t>
  </si>
  <si>
    <t>Argentina</t>
  </si>
  <si>
    <t>Armenia</t>
  </si>
  <si>
    <t>Aruba</t>
  </si>
  <si>
    <t>Austria</t>
  </si>
  <si>
    <t>IIP081AA</t>
  </si>
  <si>
    <t>Azerbaijan</t>
  </si>
  <si>
    <t>Bahamas</t>
  </si>
  <si>
    <t>Bahrain</t>
  </si>
  <si>
    <t>25 September 2014 10:45am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</si>
  <si>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</si>
  <si>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</si>
  <si>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</si>
  <si>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</si>
  <si>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</si>
  <si>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</si>
  <si>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</si>
  <si>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</si>
  <si>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</si>
  <si>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</si>
  <si>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</si>
  <si>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</si>
  <si>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</si>
  <si>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</si>
  <si>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</si>
  <si>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 (Myanmar)</t>
  </si>
  <si>
    <t>Burundi</t>
  </si>
  <si>
    <t>CÃ¯Â¿Â½te d'Ivoire</t>
  </si>
  <si>
    <t>Cabo Verde (Cape Verde)</t>
  </si>
  <si>
    <t>Cambodia</t>
  </si>
  <si>
    <t>Cameroon</t>
  </si>
  <si>
    <t>Campione</t>
  </si>
  <si>
    <t>Cayman Islands</t>
  </si>
  <si>
    <t>Chad</t>
  </si>
  <si>
    <t>Channel Islands</t>
  </si>
  <si>
    <t>Chile</t>
  </si>
  <si>
    <t>Colombia</t>
  </si>
  <si>
    <t>Comoros</t>
  </si>
  <si>
    <t>Congo</t>
  </si>
  <si>
    <t>Congo, the Democratic Republic of the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</si>
  <si>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</si>
  <si>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</si>
  <si>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</si>
  <si>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</si>
  <si>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</si>
  <si>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</si>
  <si>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</si>
  <si>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</si>
  <si>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</si>
  <si>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</si>
  <si>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</si>
  <si>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</si>
  <si>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</si>
  <si>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</si>
  <si>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</si>
  <si>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</si>
  <si>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</si>
  <si>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</si>
  <si>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</si>
  <si>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</si>
  <si>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Finland</t>
  </si>
  <si>
    <t>French Guiana</t>
  </si>
  <si>
    <t>French Polynesia</t>
  </si>
  <si>
    <t>Gabon</t>
  </si>
  <si>
    <t>Gambia</t>
  </si>
  <si>
    <t>Georgia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</si>
  <si>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</si>
  <si>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</si>
  <si>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</si>
  <si>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</si>
  <si>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</si>
  <si>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</si>
  <si>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</si>
  <si>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</si>
  <si>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</si>
  <si>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</si>
  <si>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</si>
  <si>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</si>
  <si>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</si>
  <si>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 (SAR)</t>
  </si>
  <si>
    <t>Hungary</t>
  </si>
  <si>
    <t>Iceland</t>
  </si>
  <si>
    <t>Iran</t>
  </si>
  <si>
    <t>Iraq</t>
  </si>
  <si>
    <t>Isle of Man</t>
  </si>
  <si>
    <t>Israel</t>
  </si>
  <si>
    <t>Jamaica</t>
  </si>
  <si>
    <t>Jordan</t>
  </si>
  <si>
    <t>Kazakhstan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</si>
  <si>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</si>
  <si>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</si>
  <si>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</si>
  <si>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</si>
  <si>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</si>
  <si>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</si>
  <si>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</si>
  <si>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</si>
  <si>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</si>
  <si>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</si>
  <si>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</si>
  <si>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</si>
  <si>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</si>
  <si>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</si>
  <si>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</si>
  <si>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</si>
  <si>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 (SAR)</t>
  </si>
  <si>
    <t>Madagascar</t>
  </si>
  <si>
    <t>Madeira</t>
  </si>
  <si>
    <t>Malawi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</si>
  <si>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</si>
  <si>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</si>
  <si>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</si>
  <si>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</si>
  <si>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</si>
  <si>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</si>
  <si>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</si>
  <si>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</si>
  <si>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</si>
  <si>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</si>
  <si>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</si>
  <si>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</si>
  <si>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</si>
  <si>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</si>
  <si>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</si>
  <si>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</si>
  <si>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</si>
  <si>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</si>
  <si>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</si>
  <si>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 Antilles</t>
  </si>
  <si>
    <t>New Caledonia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</si>
  <si>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</si>
  <si>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</si>
  <si>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</si>
  <si>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</si>
  <si>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</si>
  <si>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</si>
  <si>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</si>
  <si>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</si>
  <si>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</si>
  <si>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</si>
  <si>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</si>
  <si>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</si>
  <si>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</si>
  <si>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</si>
  <si>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Pitcairn Island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</si>
  <si>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</si>
  <si>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</si>
  <si>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</si>
  <si>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</si>
  <si>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</si>
  <si>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</si>
  <si>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</si>
  <si>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</si>
  <si>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Samoa, American</t>
  </si>
  <si>
    <t>San Marino</t>
  </si>
  <si>
    <t>Sao Tome and Principe</t>
  </si>
  <si>
    <t>Senegal</t>
  </si>
  <si>
    <t>Serbia</t>
  </si>
  <si>
    <t>Seychelles</t>
  </si>
  <si>
    <t>Sierra Leone</t>
  </si>
  <si>
    <t>Slovakia</t>
  </si>
  <si>
    <t>Slovenia</t>
  </si>
  <si>
    <t>Solomon Islands</t>
  </si>
  <si>
    <t>Somalia</t>
  </si>
  <si>
    <t>South Sudan</t>
  </si>
  <si>
    <t>Spain</t>
  </si>
  <si>
    <t>Sri Lanka</t>
  </si>
  <si>
    <t>St Helena</t>
  </si>
  <si>
    <t>St Kitts and Nevis</t>
  </si>
  <si>
    <t>St Lucia</t>
  </si>
  <si>
    <t>St Maarten (Dutch Part)</t>
  </si>
  <si>
    <t>St Pierre and Miquelon</t>
  </si>
  <si>
    <t>St Vincent and the Grenadines</t>
  </si>
  <si>
    <t>Sudan</t>
  </si>
  <si>
    <t>Suriname</t>
  </si>
  <si>
    <t>Swaziland</t>
  </si>
  <si>
    <t>Sweden</t>
  </si>
  <si>
    <t>Syria</t>
  </si>
  <si>
    <t>Tajikistan</t>
  </si>
  <si>
    <t>Tanzania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</si>
  <si>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</si>
  <si>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</si>
  <si>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</si>
  <si>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</si>
  <si>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</si>
  <si>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</si>
  <si>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</si>
  <si>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</si>
  <si>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</si>
  <si>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</si>
  <si>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</si>
  <si>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</si>
  <si>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Uruguay</t>
  </si>
  <si>
    <t>Uzbekistan</t>
  </si>
  <si>
    <t>Vanuatu</t>
  </si>
  <si>
    <t>Vatican City State</t>
  </si>
  <si>
    <t>Venezuela</t>
  </si>
  <si>
    <t>Viet Nam</t>
  </si>
  <si>
    <t>Virgin Islands, British</t>
  </si>
  <si>
    <t>Virgin Islands, United States</t>
  </si>
  <si>
    <t>Wallis and Futuna</t>
  </si>
  <si>
    <t>Yemen</t>
  </si>
  <si>
    <t>Zambia</t>
  </si>
  <si>
    <t>Zimbabwe</t>
  </si>
  <si>
    <t>Investment by region</t>
  </si>
  <si>
    <t>Years to March</t>
  </si>
  <si>
    <t>NZ's direct inv. abroad total</t>
  </si>
  <si>
    <t>Sum of unlisted countries</t>
  </si>
  <si>
    <t>Foreign direct inv. in NZ total</t>
  </si>
  <si>
    <t>New Zealand investment abroad</t>
  </si>
  <si>
    <t>Investment in New Zealand</t>
  </si>
  <si>
    <t>Total investment</t>
  </si>
  <si>
    <t xml:space="preserve">          People who identify with more than one ethnicity have been included in each ethnic population that they identify with.</t>
  </si>
  <si>
    <t>New Zealand population from 2014-base national population projections released 28 November 2014.</t>
  </si>
  <si>
    <t>2013 (base)</t>
  </si>
  <si>
    <t>65+ years</t>
  </si>
  <si>
    <t>40–64 years</t>
  </si>
  <si>
    <t>15–39 years</t>
  </si>
  <si>
    <t>0–14 years</t>
  </si>
  <si>
    <t>All ages</t>
  </si>
  <si>
    <t>Middle Eastern, Latin American, and African</t>
  </si>
  <si>
    <t>Pacific</t>
  </si>
  <si>
    <t>Māori</t>
  </si>
  <si>
    <t>European or Other (including New Zealander)</t>
  </si>
  <si>
    <t>2013(base)–2038</t>
  </si>
  <si>
    <t>Median projection by broad age group</t>
  </si>
  <si>
    <t>Ethnic share of New Zealand population</t>
  </si>
  <si>
    <t>Table 2</t>
  </si>
  <si>
    <t>Population projections by ethnic group</t>
  </si>
  <si>
    <r>
      <t>Ethnic share of New Zealand population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(percent)</t>
    </r>
  </si>
  <si>
    <t>European and other</t>
  </si>
  <si>
    <t>4.</t>
  </si>
  <si>
    <t>5.</t>
  </si>
  <si>
    <t>6.</t>
  </si>
  <si>
    <t>Components of population change</t>
  </si>
  <si>
    <t>Africa and Middle East</t>
  </si>
  <si>
    <t>As proportion of total flows</t>
  </si>
  <si>
    <t>NZL</t>
  </si>
  <si>
    <t>New Zealand born population by location</t>
  </si>
  <si>
    <t>Source: Law, Genc, Bryant</t>
  </si>
  <si>
    <t>East Asia</t>
  </si>
  <si>
    <t>SE Asia</t>
  </si>
  <si>
    <t>South Asia</t>
  </si>
  <si>
    <t>Note: Due to rounding, individual figures may not always sum to the stated total(s).</t>
  </si>
  <si>
    <t>MELAA</t>
  </si>
  <si>
    <t>2015</t>
  </si>
  <si>
    <t>Permanent and long-term arrivals are people arriving for a stay of 12 months or more, including New Zealanders returning after an absence of 12 months or more.</t>
  </si>
  <si>
    <t>Permanent and long-term departures are New Zealanders departing for 12 months or more, and migrants leaving after a stay of 12 months or more in New Zealand.</t>
  </si>
  <si>
    <t>Actual series are counts derived from a sample of records from April 1975 to August 1997, and hence may contain sample error for these periods.</t>
  </si>
  <si>
    <t>For arrival series, the country of residence is the country where a person last lived for 12 months or more (country of last permanent residence).</t>
  </si>
  <si>
    <t>For permanent and long-term departure series, the country of residence is the country where a person intends to live for the next 12 months or more (country of next permanent residence).</t>
  </si>
  <si>
    <t>21 July 2015 10:45am</t>
  </si>
  <si>
    <t>Figure 4</t>
  </si>
  <si>
    <t>Figure 7</t>
  </si>
  <si>
    <t>1984-2015</t>
  </si>
  <si>
    <t>Figure 2</t>
  </si>
  <si>
    <t>Figure 3</t>
  </si>
  <si>
    <t>Figure 5</t>
  </si>
  <si>
    <t>Figure 6</t>
  </si>
  <si>
    <t>List of figures</t>
  </si>
  <si>
    <t>Figure</t>
  </si>
  <si>
    <t>Tab</t>
  </si>
  <si>
    <t>Subject</t>
  </si>
  <si>
    <t>Migrant arrivals departures and net</t>
  </si>
  <si>
    <t>Years</t>
  </si>
  <si>
    <t>1979-2015</t>
  </si>
  <si>
    <t>Migrant arrivals by region</t>
  </si>
  <si>
    <t>1979,2015</t>
  </si>
  <si>
    <t>Migration by NZ citizens</t>
  </si>
  <si>
    <t>Net migration by citizenship</t>
  </si>
  <si>
    <t>Net migration by region</t>
  </si>
  <si>
    <t>Figure 8</t>
  </si>
  <si>
    <t>Foreign born population</t>
  </si>
  <si>
    <t>2001,2006,2013</t>
  </si>
  <si>
    <t>Figure 9</t>
  </si>
  <si>
    <t>Ethnic identification</t>
  </si>
  <si>
    <t>Figure 10</t>
  </si>
  <si>
    <t>Ethnic identification projection</t>
  </si>
  <si>
    <t>2013,2038</t>
  </si>
  <si>
    <t>Figure 11</t>
  </si>
  <si>
    <t>Foreign direct investment</t>
  </si>
  <si>
    <t>Figure 12</t>
  </si>
  <si>
    <t>Trade by region</t>
  </si>
  <si>
    <t>1989,2015</t>
  </si>
  <si>
    <t>Figure 13</t>
  </si>
  <si>
    <t>Qualification of migrants</t>
  </si>
  <si>
    <t>2001-2014</t>
  </si>
  <si>
    <t>Figure 14</t>
  </si>
  <si>
    <t>Work visa approvals</t>
  </si>
  <si>
    <t>1997-2015</t>
  </si>
  <si>
    <t>Figure 15</t>
  </si>
  <si>
    <t>Visa approvals by category</t>
  </si>
  <si>
    <t>Statistics NZ data</t>
  </si>
  <si>
    <t>MBIE data</t>
  </si>
  <si>
    <t>http://www.stats.govt.nz/browse_for_stats/population/estimates_and_projections/historical-population-tables.aspx</t>
  </si>
  <si>
    <t>Infoshare</t>
  </si>
  <si>
    <t>ITM dataset, PLT migration by EVERY country of residence and citizenship (Annual-Jun)</t>
  </si>
  <si>
    <t>Historical population estimates</t>
  </si>
  <si>
    <t>Estimated population by sex</t>
  </si>
  <si>
    <t>1937–2015</t>
  </si>
  <si>
    <t>Year ended 30 June</t>
  </si>
  <si>
    <t>Sex ratio at
30 June(1)</t>
  </si>
  <si>
    <t>Males</t>
  </si>
  <si>
    <t>Females</t>
  </si>
  <si>
    <t>Estimated de facto population(2)</t>
  </si>
  <si>
    <t>Estimated resident population(3)</t>
  </si>
  <si>
    <t>Table 3</t>
  </si>
  <si>
    <t>June year</t>
  </si>
  <si>
    <t>For the estimated de facto population, excess of registered births over registered deaths.</t>
  </si>
  <si>
    <t>For the estimated resident population, excess of estimated births over estimated deaths (both by date of occurrence).</t>
  </si>
  <si>
    <t xml:space="preserve">For the estimated de facto population, excess of total arrivals over total departures. Excludes armed forces before 1987. </t>
  </si>
  <si>
    <t xml:space="preserve">For the estimated resident population, excess of permanent and long-term arrivals over permanent and long-term departures. </t>
  </si>
  <si>
    <t>A minus sign denotes an excess of departures over arrivals.</t>
  </si>
  <si>
    <t>The difference between two population estimates that arises from errors in the census-based estimates and/or components</t>
  </si>
  <si>
    <t>of change. The adjustment is calculated at the end of each intercensal period.</t>
  </si>
  <si>
    <t>From population estimates. Population change for the June 1991 year is not available, as resident population estimates have</t>
  </si>
  <si>
    <t>only been revised back to 31 March 1991.</t>
  </si>
  <si>
    <t>The estimated de facto population is based on the census night population count, updated for births, deaths, and net</t>
  </si>
  <si>
    <t>migration between census night and the date of the estimate. De facto population estimates include visitors from overseas,</t>
  </si>
  <si>
    <t>but exclude New Zealand residents who are temporarily overseas.</t>
  </si>
  <si>
    <t>and births, deaths, and net migration between census night and the date of the estimate. An intercensal revision was</t>
  </si>
  <si>
    <t xml:space="preserve">completed for estimates between June 2006 and June 2013, to reconcile with the estimated resident population 2013-base. </t>
  </si>
  <si>
    <t>Population estimates from June 2013 are based on the estimated resident population 2013-base, superseding earlier</t>
  </si>
  <si>
    <t>2006-based estimates.</t>
  </si>
  <si>
    <t>not available</t>
  </si>
  <si>
    <t>1961–2015</t>
  </si>
  <si>
    <t>Natural increase(1)</t>
  </si>
  <si>
    <t>Net migration(2)</t>
  </si>
  <si>
    <t>Intercensal adjustment(3)</t>
  </si>
  <si>
    <t>Annual
population change(4)</t>
  </si>
  <si>
    <t>Estimated de facto population(5)</t>
  </si>
  <si>
    <t>Estimated resident population(6)</t>
  </si>
  <si>
    <t>NZ.Stat</t>
  </si>
  <si>
    <t>birthplace</t>
  </si>
  <si>
    <t>migration</t>
  </si>
  <si>
    <t>population</t>
  </si>
  <si>
    <t>2013 Census/Culture and Identity/Birthplace, 2001, 2006, and 2013 Censuses</t>
  </si>
  <si>
    <t>Dataset</t>
  </si>
  <si>
    <t>2013 Census/Culture and Identity/Ethnic group (total responses) by age and sex, 2001, 2006, and 2013 Censuses</t>
  </si>
  <si>
    <t>ethnic group count</t>
  </si>
  <si>
    <t>Note: Owing to rounding, individual figures may not sum to give the stated totals.</t>
  </si>
  <si>
    <t>Symbol: .. not available</t>
  </si>
  <si>
    <t>National ethnic population projections</t>
  </si>
  <si>
    <t>http://www.stats.govt.nz/browse_for_stats/population/estimates_and_projections/NationalEthnicPopulationProjections_HOTP2013-38.aspx</t>
  </si>
  <si>
    <t>migration (totals to the right of the data)</t>
  </si>
  <si>
    <t>ethnic group projection (totals to the right of the data)</t>
  </si>
  <si>
    <t>BPM6 Annual dataset, Balance of payments financial account foreign investment in NZ (Annual-Mar), Balance of payments financial account, NZ investment abroad (annual to Mar)</t>
  </si>
  <si>
    <t>fdi odi (totals below the data)</t>
  </si>
  <si>
    <t>Trade</t>
  </si>
  <si>
    <t>Both</t>
  </si>
  <si>
    <t>trade (totals to the right of the data)</t>
  </si>
  <si>
    <t>Figure 17</t>
  </si>
  <si>
    <t>Trade compared with diaspora</t>
  </si>
  <si>
    <t>2000, 2015</t>
  </si>
  <si>
    <t>https://nzier.org.nz/static/media/filer_public/20/a7/20a7dc0f-2610-4ec7-9655-65ef68770d11/wp2009-04_trade_diaspora_and_migration_to_nz.pdf</t>
  </si>
  <si>
    <t>Diaspora</t>
  </si>
  <si>
    <t>Table 1, page 3, first column</t>
  </si>
  <si>
    <t>Diaspora (000)</t>
  </si>
  <si>
    <t>diaspora</t>
  </si>
  <si>
    <t>Trade, diaspora and migration to New Zealand, 2009</t>
  </si>
  <si>
    <t>IMP dataset, Value of imports - by country of origin &amp; Groups by Present Day Membership (Annual-Jun)</t>
  </si>
  <si>
    <t>Start with</t>
  </si>
  <si>
    <t>Table 21, http://www.mbie.govt.nz/publications-research/research/migrants---monitoring/migration-trends-and-outlook-2014-15-temporary-visa-holders.xlsx</t>
  </si>
  <si>
    <t>MBIE migrant monitoring data</t>
  </si>
  <si>
    <t>MBIE unpublished IDI data</t>
  </si>
  <si>
    <t>BPM6 Annual dataset, Balance of payments financial account, NZ investment abroad (annual to Mar)</t>
  </si>
  <si>
    <t>EXP dataset, Value of Exports &amp; re-exp - by country - fob - Groups by Present Day Membership (Annual-Jun)</t>
  </si>
  <si>
    <t>From Law, Genc and Bryant 2009</t>
  </si>
  <si>
    <t>plus trade data above</t>
  </si>
  <si>
    <t>Table 5, http://www.mbie.govt.nz/publications-research/research/migrants---monitoring/migration-trends-and-outlook-2014-15-residents.xlsx</t>
  </si>
  <si>
    <t>Table 2, http://www.mbie.govt.nz/publications-research/research/migrants---monitoring/migration-trends-and-outlook-2014-15-temporary-visa-holders.xlsx</t>
  </si>
  <si>
    <t>approvals (totals below the data)</t>
  </si>
  <si>
    <t>qualifications (totals below the data)</t>
  </si>
  <si>
    <t>work (totals below the data)</t>
  </si>
  <si>
    <t>Net migrant flows by region</t>
  </si>
  <si>
    <t>FOB, NZD</t>
  </si>
  <si>
    <t>FOB, %</t>
  </si>
  <si>
    <t>CIF, NZD</t>
  </si>
  <si>
    <t>CIF, %</t>
  </si>
  <si>
    <t>NZD</t>
  </si>
  <si>
    <t>%</t>
  </si>
  <si>
    <t>Thousands of people</t>
  </si>
  <si>
    <t>Year at 30 June</t>
  </si>
  <si>
    <t>% of total people stated</t>
  </si>
  <si>
    <t>Non-NZ Citizen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</si>
</sst>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?,??#,##0"/>
    <numFmt numFmtId="165" formatCode="#,##0\ \ \ \ "/>
    <numFmt numFmtId="166" formatCode="0.00\ \ \ \ "/>
    <numFmt numFmtId="167" formatCode="0.0\ \ \ \ \ \ \ \ \ \ \ \ "/>
    <numFmt numFmtId="168" formatCode="0.0"/>
    <numFmt numFmtId="169" formatCode="_-* #,##0_-;\-* #,##0_-;_-* &quot;-&quot;??_-;_-@_-"/>
    <numFmt numFmtId="170" formatCode="??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Verdana"/>
      <family val="2"/>
    </font>
    <font>
      <sz val="9"/>
      <name val="Courier New"/>
      <family val="3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Times New Roman"/>
      <family val="1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sz val="12"/>
      <color rgb="FF336666"/>
      <name val="Verdana"/>
      <family val="2"/>
    </font>
    <font>
      <b/>
      <sz val="10.75"/>
      <color theme="1"/>
      <name val="Calibri"/>
      <family val="2"/>
      <scheme val="minor"/>
    </font>
    <font>
      <b/>
      <sz val="12"/>
      <color rgb="FF336666"/>
      <name val="Verdana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21" applyFont="1" applyFill="1" applyBorder="1" applyAlignment="1">
      <alignment vertical="center"/>
      <protection/>
    </xf>
    <xf numFmtId="9" fontId="4" fillId="0" borderId="0" xfId="15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0" xfId="21" applyFont="1" applyFill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1" xfId="2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1" xfId="21" applyNumberFormat="1" applyFont="1" applyFill="1" applyBorder="1" applyAlignment="1">
      <alignment horizontal="righ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4" xfId="21" applyFont="1" applyFill="1" applyBorder="1" applyAlignment="1">
      <alignment horizontal="left"/>
      <protection/>
    </xf>
    <xf numFmtId="9" fontId="4" fillId="0" borderId="0" xfId="15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vertical="center"/>
    </xf>
    <xf numFmtId="3" fontId="0" fillId="0" borderId="0" xfId="0" applyNumberFormat="1"/>
    <xf numFmtId="0" fontId="9" fillId="0" borderId="0" xfId="22" applyAlignment="1">
      <alignment/>
    </xf>
    <xf numFmtId="9" fontId="0" fillId="0" borderId="0" xfId="15" applyFont="1" applyAlignment="1">
      <alignment/>
    </xf>
    <xf numFmtId="49" fontId="0" fillId="0" borderId="0" xfId="0" applyNumberFormat="1"/>
    <xf numFmtId="9" fontId="0" fillId="0" borderId="0" xfId="0" applyNumberFormat="1"/>
    <xf numFmtId="0" fontId="10" fillId="0" borderId="0" xfId="23">
      <alignment/>
      <protection/>
    </xf>
    <xf numFmtId="0" fontId="10" fillId="0" borderId="0" xfId="23" applyFont="1">
      <alignment/>
      <protection/>
    </xf>
    <xf numFmtId="0" fontId="11" fillId="0" borderId="0" xfId="23" applyFont="1">
      <alignment/>
      <protection/>
    </xf>
    <xf numFmtId="0" fontId="10" fillId="0" borderId="0" xfId="23" applyFill="1">
      <alignment/>
      <protection/>
    </xf>
    <xf numFmtId="0" fontId="10" fillId="0" borderId="0" xfId="23" applyFont="1" applyFill="1">
      <alignment/>
      <protection/>
    </xf>
    <xf numFmtId="9" fontId="10" fillId="0" borderId="0" xfId="15" applyFont="1"/>
    <xf numFmtId="9" fontId="10" fillId="0" borderId="0" xfId="15" applyFont="1" applyFill="1"/>
    <xf numFmtId="9" fontId="0" fillId="0" borderId="0" xfId="15" applyFont="1"/>
    <xf numFmtId="0" fontId="0" fillId="0" borderId="0" xfId="0" applyAlignment="1">
      <alignment horizontal="left"/>
    </xf>
    <xf numFmtId="0" fontId="0" fillId="0" borderId="0" xfId="0" applyNumberFormat="1"/>
    <xf numFmtId="168" fontId="0" fillId="0" borderId="0" xfId="0" applyNumberFormat="1"/>
    <xf numFmtId="0" fontId="17" fillId="0" borderId="0" xfId="0" applyFont="1"/>
    <xf numFmtId="0" fontId="18" fillId="0" borderId="0" xfId="0" applyFont="1"/>
    <xf numFmtId="3" fontId="16" fillId="0" borderId="0" xfId="0" applyNumberFormat="1" applyFont="1"/>
    <xf numFmtId="0" fontId="16" fillId="0" borderId="0" xfId="0" applyFont="1"/>
    <xf numFmtId="169" fontId="4" fillId="0" borderId="0" xfId="18" applyNumberFormat="1" applyFont="1" applyFill="1" applyAlignment="1">
      <alignment horizontal="left"/>
    </xf>
    <xf numFmtId="0" fontId="19" fillId="0" borderId="0" xfId="35" applyFont="1" applyAlignment="1">
      <alignment vertical="center"/>
      <protection/>
    </xf>
    <xf numFmtId="0" fontId="2" fillId="0" borderId="0" xfId="35" applyAlignment="1">
      <alignment/>
      <protection/>
    </xf>
    <xf numFmtId="49" fontId="2" fillId="0" borderId="0" xfId="35" applyNumberFormat="1" applyAlignment="1">
      <alignment/>
      <protection/>
    </xf>
    <xf numFmtId="49" fontId="19" fillId="0" borderId="0" xfId="35" applyNumberFormat="1" applyFont="1" applyAlignment="1">
      <alignment vertical="center"/>
      <protection/>
    </xf>
    <xf numFmtId="49" fontId="19" fillId="0" borderId="0" xfId="35" applyNumberFormat="1" applyFont="1" applyAlignment="1">
      <alignment horizontal="center" vertical="center"/>
      <protection/>
    </xf>
    <xf numFmtId="3" fontId="2" fillId="0" borderId="0" xfId="35" applyNumberFormat="1" applyAlignment="1">
      <alignment/>
      <protection/>
    </xf>
    <xf numFmtId="0" fontId="19" fillId="0" borderId="0" xfId="35" applyFont="1" applyAlignment="1">
      <alignment/>
      <protection/>
    </xf>
    <xf numFmtId="0" fontId="20" fillId="0" borderId="0" xfId="33" applyAlignment="1">
      <alignment/>
    </xf>
    <xf numFmtId="3" fontId="0" fillId="0" borderId="0" xfId="0" applyNumberFormat="1" applyFont="1"/>
    <xf numFmtId="0" fontId="0" fillId="0" borderId="0" xfId="35" applyFont="1" applyAlignment="1">
      <alignment/>
      <protection/>
    </xf>
    <xf numFmtId="3" fontId="0" fillId="0" borderId="0" xfId="35" applyNumberFormat="1" applyFont="1" applyAlignment="1">
      <alignment/>
      <protection/>
    </xf>
    <xf numFmtId="3" fontId="0" fillId="0" borderId="0" xfId="0" applyNumberFormat="1" quotePrefix="1"/>
    <xf numFmtId="14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 quotePrefix="1">
      <alignment horizontal="left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70" fontId="0" fillId="0" borderId="0" xfId="0" applyNumberFormat="1"/>
    <xf numFmtId="0" fontId="0" fillId="0" borderId="0" xfId="0" applyFont="1" applyAlignment="1">
      <alignment horizontal="left"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4" fillId="0" borderId="0" xfId="25" applyFont="1" applyFill="1" applyBorder="1" applyAlignment="1">
      <alignment horizontal="left"/>
      <protection/>
    </xf>
    <xf numFmtId="0" fontId="21" fillId="0" borderId="0" xfId="26" applyFont="1" applyFill="1" applyBorder="1" applyAlignment="1">
      <alignment horizontal="left"/>
      <protection/>
    </xf>
    <xf numFmtId="0" fontId="22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 vertical="center"/>
      <protection/>
    </xf>
    <xf numFmtId="0" fontId="13" fillId="0" borderId="0" xfId="24" applyFont="1" applyFill="1" applyBorder="1" applyAlignment="1">
      <alignment horizontal="left" vertical="center"/>
      <protection/>
    </xf>
    <xf numFmtId="0" fontId="4" fillId="0" borderId="0" xfId="24" applyFont="1" applyFill="1" applyBorder="1" applyAlignment="1">
      <alignment vertical="center"/>
      <protection/>
    </xf>
    <xf numFmtId="0" fontId="13" fillId="0" borderId="0" xfId="24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/>
      <protection/>
    </xf>
    <xf numFmtId="0" fontId="4" fillId="0" borderId="0" xfId="24" applyNumberFormat="1" applyFont="1" applyFill="1" applyBorder="1" applyAlignment="1">
      <alignment horizontal="left"/>
      <protection/>
    </xf>
    <xf numFmtId="0" fontId="4" fillId="0" borderId="0" xfId="24" applyNumberFormat="1" applyFont="1" applyFill="1" applyBorder="1" applyAlignment="1">
      <alignment horizontal="left" vertical="center"/>
      <protection/>
    </xf>
    <xf numFmtId="167" fontId="4" fillId="0" borderId="0" xfId="27" applyNumberFormat="1" applyFont="1" applyFill="1" applyBorder="1" applyAlignment="1">
      <alignment/>
      <protection/>
    </xf>
    <xf numFmtId="43" fontId="4" fillId="0" borderId="0" xfId="18" applyFont="1" applyFill="1" applyBorder="1" applyAlignment="1">
      <alignment horizontal="right" vertical="center"/>
    </xf>
    <xf numFmtId="0" fontId="4" fillId="0" borderId="0" xfId="25" applyNumberFormat="1" applyFont="1" applyFill="1" applyBorder="1" applyAlignment="1">
      <alignment/>
      <protection/>
    </xf>
    <xf numFmtId="167" fontId="4" fillId="0" borderId="0" xfId="24" applyNumberFormat="1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vertical="center"/>
      <protection/>
    </xf>
    <xf numFmtId="0" fontId="4" fillId="0" borderId="0" xfId="26" applyFont="1" applyFill="1" applyBorder="1" applyAlignment="1">
      <alignment horizontal="center"/>
      <protection/>
    </xf>
    <xf numFmtId="49" fontId="4" fillId="0" borderId="0" xfId="25" applyNumberFormat="1" applyFont="1" applyFill="1" applyBorder="1" applyAlignment="1">
      <alignment horizontal="left"/>
      <protection/>
    </xf>
    <xf numFmtId="0" fontId="4" fillId="0" borderId="0" xfId="25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35" applyNumberFormat="1" applyAlignment="1">
      <alignment vertical="center"/>
      <protection/>
    </xf>
    <xf numFmtId="0" fontId="4" fillId="0" borderId="1" xfId="21" applyNumberFormat="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horizontal="left" vertical="top"/>
    </xf>
    <xf numFmtId="49" fontId="19" fillId="2" borderId="0" xfId="35" applyNumberFormat="1" applyFont="1" applyFill="1" applyAlignment="1">
      <alignment vertical="center"/>
      <protection/>
    </xf>
    <xf numFmtId="49" fontId="19" fillId="2" borderId="0" xfId="35" applyNumberFormat="1" applyFont="1" applyFill="1" applyAlignment="1">
      <alignment horizontal="center" vertical="center"/>
      <protection/>
    </xf>
    <xf numFmtId="3" fontId="2" fillId="2" borderId="0" xfId="35" applyNumberFormat="1" applyFill="1" applyAlignment="1">
      <alignment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Hyperlink" xfId="22"/>
    <cellStyle name="Normal 3" xfId="23"/>
    <cellStyle name="Normal 7" xfId="24"/>
    <cellStyle name="Normal 4" xfId="25"/>
    <cellStyle name="Normal_Sept00" xfId="26"/>
    <cellStyle name="Normal 7 8" xfId="27"/>
    <cellStyle name="Normal 5" xfId="28"/>
    <cellStyle name="Comma 2" xfId="29"/>
    <cellStyle name="Normal 6" xfId="30"/>
    <cellStyle name="Normal 101" xfId="31"/>
    <cellStyle name="Normal 8" xfId="32"/>
    <cellStyle name="Hyperlink 2" xfId="33"/>
    <cellStyle name="Normal 9" xfId="34"/>
    <cellStyle name="Normal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mailto/info@stats.govt.nz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wbo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ts.govt.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selection activeCell="D13" sqref="D13"/>
    </sheetView>
  </sheetViews>
  <sheetFormatPr defaultColWidth="11.421875" defaultRowHeight="15"/>
  <cols>
    <col min="2" max="2" width="27.7109375" style="0" bestFit="1" customWidth="1"/>
    <col min="3" max="3" width="36.00390625" style="0" customWidth="1"/>
    <col min="4" max="4" width="41.8515625" style="0" bestFit="1" customWidth="1"/>
    <col min="5" max="5" width="24.28125" style="0" bestFit="1" customWidth="1"/>
  </cols>
  <sheetData>
    <row r="1" spans="1:3" ht="15">
      <c r="A1" s="1" t="s">
        <v>924</v>
      </c>
      <c r="B1" s="1"/>
      <c r="C1" s="1"/>
    </row>
    <row r="3" spans="1:6" ht="15">
      <c r="A3" t="s">
        <v>925</v>
      </c>
      <c r="B3" t="s">
        <v>927</v>
      </c>
      <c r="C3" t="s">
        <v>929</v>
      </c>
      <c r="D3" t="s">
        <v>926</v>
      </c>
      <c r="E3" t="s">
        <v>1026</v>
      </c>
      <c r="F3" t="s">
        <v>1002</v>
      </c>
    </row>
    <row r="5" ht="15">
      <c r="A5" t="s">
        <v>957</v>
      </c>
    </row>
    <row r="6" spans="1:6" ht="15">
      <c r="A6" t="s">
        <v>920</v>
      </c>
      <c r="B6" t="s">
        <v>928</v>
      </c>
      <c r="C6" s="44" t="s">
        <v>930</v>
      </c>
      <c r="D6" t="s">
        <v>999</v>
      </c>
      <c r="E6" t="s">
        <v>960</v>
      </c>
      <c r="F6" t="s">
        <v>961</v>
      </c>
    </row>
    <row r="7" spans="1:6" ht="15">
      <c r="A7" t="s">
        <v>921</v>
      </c>
      <c r="B7" t="s">
        <v>899</v>
      </c>
      <c r="C7" s="64" t="s">
        <v>930</v>
      </c>
      <c r="D7" t="s">
        <v>1000</v>
      </c>
      <c r="E7" t="s">
        <v>962</v>
      </c>
      <c r="F7" t="s">
        <v>959</v>
      </c>
    </row>
    <row r="8" spans="1:6" ht="15">
      <c r="A8" t="s">
        <v>917</v>
      </c>
      <c r="B8" t="s">
        <v>931</v>
      </c>
      <c r="C8" s="65" t="s">
        <v>932</v>
      </c>
      <c r="D8" t="s">
        <v>1009</v>
      </c>
      <c r="E8" t="s">
        <v>960</v>
      </c>
      <c r="F8" t="s">
        <v>961</v>
      </c>
    </row>
    <row r="9" spans="1:6" ht="15">
      <c r="A9" t="s">
        <v>922</v>
      </c>
      <c r="B9" t="s">
        <v>933</v>
      </c>
      <c r="C9" s="44" t="s">
        <v>930</v>
      </c>
      <c r="D9" t="s">
        <v>999</v>
      </c>
      <c r="E9" t="s">
        <v>960</v>
      </c>
      <c r="F9" t="s">
        <v>961</v>
      </c>
    </row>
    <row r="10" spans="1:6" ht="15">
      <c r="A10" t="s">
        <v>923</v>
      </c>
      <c r="B10" t="s">
        <v>934</v>
      </c>
      <c r="C10" s="44" t="s">
        <v>930</v>
      </c>
      <c r="D10" t="s">
        <v>999</v>
      </c>
      <c r="E10" t="s">
        <v>960</v>
      </c>
      <c r="F10" t="s">
        <v>961</v>
      </c>
    </row>
    <row r="11" spans="1:6" ht="15">
      <c r="A11" t="s">
        <v>918</v>
      </c>
      <c r="B11" t="s">
        <v>935</v>
      </c>
      <c r="C11" s="44" t="s">
        <v>919</v>
      </c>
      <c r="D11" t="s">
        <v>1009</v>
      </c>
      <c r="E11" t="s">
        <v>960</v>
      </c>
      <c r="F11" t="s">
        <v>961</v>
      </c>
    </row>
    <row r="12" spans="1:6" ht="15">
      <c r="A12" t="s">
        <v>936</v>
      </c>
      <c r="B12" t="s">
        <v>937</v>
      </c>
      <c r="C12" s="66" t="s">
        <v>938</v>
      </c>
      <c r="D12" t="s">
        <v>998</v>
      </c>
      <c r="E12" t="s">
        <v>997</v>
      </c>
      <c r="F12" t="s">
        <v>1001</v>
      </c>
    </row>
    <row r="13" spans="1:6" ht="15">
      <c r="A13" t="s">
        <v>939</v>
      </c>
      <c r="B13" t="s">
        <v>940</v>
      </c>
      <c r="C13" s="44">
        <v>2013</v>
      </c>
      <c r="D13" t="s">
        <v>1004</v>
      </c>
      <c r="E13" t="s">
        <v>997</v>
      </c>
      <c r="F13" t="s">
        <v>1003</v>
      </c>
    </row>
    <row r="14" spans="1:6" ht="15">
      <c r="A14" t="s">
        <v>941</v>
      </c>
      <c r="B14" t="s">
        <v>942</v>
      </c>
      <c r="C14" s="63" t="s">
        <v>943</v>
      </c>
      <c r="D14" t="s">
        <v>1010</v>
      </c>
      <c r="E14" t="s">
        <v>1007</v>
      </c>
      <c r="F14" t="s">
        <v>1008</v>
      </c>
    </row>
    <row r="15" spans="1:6" ht="15">
      <c r="A15" t="s">
        <v>944</v>
      </c>
      <c r="B15" t="s">
        <v>945</v>
      </c>
      <c r="C15" s="44">
        <v>2015</v>
      </c>
      <c r="D15" t="s">
        <v>1012</v>
      </c>
      <c r="E15" t="s">
        <v>960</v>
      </c>
      <c r="F15" t="s">
        <v>1011</v>
      </c>
    </row>
    <row r="16" spans="3:6" ht="15">
      <c r="C16" s="44"/>
      <c r="F16" t="s">
        <v>1030</v>
      </c>
    </row>
    <row r="17" spans="1:6" ht="15">
      <c r="A17" t="s">
        <v>946</v>
      </c>
      <c r="B17" t="s">
        <v>947</v>
      </c>
      <c r="C17" s="65" t="s">
        <v>948</v>
      </c>
      <c r="D17" t="s">
        <v>1015</v>
      </c>
      <c r="E17" t="s">
        <v>960</v>
      </c>
      <c r="F17" t="s">
        <v>1025</v>
      </c>
    </row>
    <row r="18" spans="3:6" ht="15">
      <c r="C18" s="65"/>
      <c r="F18" t="s">
        <v>1031</v>
      </c>
    </row>
    <row r="19" spans="1:6" ht="15">
      <c r="A19" t="s">
        <v>1016</v>
      </c>
      <c r="B19" t="s">
        <v>1017</v>
      </c>
      <c r="C19" s="65" t="s">
        <v>1018</v>
      </c>
      <c r="D19" t="s">
        <v>1023</v>
      </c>
      <c r="F19" t="s">
        <v>1032</v>
      </c>
    </row>
    <row r="20" spans="3:6" ht="15">
      <c r="C20" s="65"/>
      <c r="F20" t="s">
        <v>1033</v>
      </c>
    </row>
    <row r="21" ht="15">
      <c r="C21" s="65"/>
    </row>
    <row r="22" spans="1:3" ht="15">
      <c r="A22" t="s">
        <v>958</v>
      </c>
      <c r="C22" s="65"/>
    </row>
    <row r="23" spans="1:6" ht="15">
      <c r="A23" t="s">
        <v>949</v>
      </c>
      <c r="B23" t="s">
        <v>950</v>
      </c>
      <c r="C23" s="44" t="s">
        <v>951</v>
      </c>
      <c r="D23" t="s">
        <v>1037</v>
      </c>
      <c r="E23" t="s">
        <v>1029</v>
      </c>
      <c r="F23" s="97"/>
    </row>
    <row r="24" spans="1:6" ht="15">
      <c r="A24" t="s">
        <v>952</v>
      </c>
      <c r="B24" t="s">
        <v>953</v>
      </c>
      <c r="C24" s="44" t="s">
        <v>954</v>
      </c>
      <c r="D24" t="s">
        <v>1038</v>
      </c>
      <c r="E24" t="s">
        <v>1028</v>
      </c>
      <c r="F24" t="s">
        <v>1027</v>
      </c>
    </row>
    <row r="25" spans="1:6" ht="15">
      <c r="A25" t="s">
        <v>955</v>
      </c>
      <c r="B25" t="s">
        <v>956</v>
      </c>
      <c r="C25" s="44">
        <v>2015</v>
      </c>
      <c r="D25" t="s">
        <v>1036</v>
      </c>
      <c r="E25" t="s">
        <v>1028</v>
      </c>
      <c r="F25" t="s">
        <v>1034</v>
      </c>
    </row>
    <row r="26" ht="15">
      <c r="F26" t="s">
        <v>1035</v>
      </c>
    </row>
    <row r="27" ht="15">
      <c r="F27" t="s">
        <v>1027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3"/>
  <sheetViews>
    <sheetView tabSelected="1" workbookViewId="0" topLeftCell="A1">
      <selection activeCell="G18" sqref="G18"/>
    </sheetView>
  </sheetViews>
  <sheetFormatPr defaultColWidth="10.8515625" defaultRowHeight="15"/>
  <cols>
    <col min="1" max="1" width="10.8515625" style="53" customWidth="1"/>
    <col min="2" max="2" width="8.7109375" style="53" bestFit="1" customWidth="1"/>
    <col min="3" max="3" width="6.140625" style="53" bestFit="1" customWidth="1"/>
    <col min="4" max="4" width="7.8515625" style="53" bestFit="1" customWidth="1"/>
    <col min="5" max="5" width="9.8515625" style="53" bestFit="1" customWidth="1"/>
    <col min="6" max="6" width="26.7109375" style="53" bestFit="1" customWidth="1"/>
    <col min="7" max="7" width="11.421875" style="53" bestFit="1" customWidth="1"/>
    <col min="8" max="8" width="32.140625" style="53" bestFit="1" customWidth="1"/>
    <col min="9" max="9" width="8.7109375" style="53" bestFit="1" customWidth="1"/>
    <col min="10" max="10" width="7.28125" style="53" bestFit="1" customWidth="1"/>
    <col min="11" max="11" width="7.8515625" style="53" bestFit="1" customWidth="1"/>
    <col min="12" max="12" width="9.8515625" style="53" bestFit="1" customWidth="1"/>
    <col min="13" max="13" width="26.7109375" style="53" bestFit="1" customWidth="1"/>
    <col min="14" max="14" width="11.421875" style="53" bestFit="1" customWidth="1"/>
    <col min="15" max="15" width="32.140625" style="53" bestFit="1" customWidth="1"/>
    <col min="16" max="16" width="8.7109375" style="53" bestFit="1" customWidth="1"/>
    <col min="17" max="17" width="6.7109375" style="53" bestFit="1" customWidth="1"/>
    <col min="18" max="18" width="7.8515625" style="53" bestFit="1" customWidth="1"/>
    <col min="19" max="19" width="9.8515625" style="53" bestFit="1" customWidth="1"/>
    <col min="20" max="20" width="26.7109375" style="53" bestFit="1" customWidth="1"/>
    <col min="21" max="21" width="11.421875" style="53" bestFit="1" customWidth="1"/>
    <col min="22" max="22" width="32.140625" style="53" bestFit="1" customWidth="1"/>
    <col min="23" max="23" width="8.7109375" style="53" bestFit="1" customWidth="1"/>
    <col min="24" max="24" width="6.8515625" style="53" bestFit="1" customWidth="1"/>
    <col min="25" max="25" width="7.8515625" style="53" bestFit="1" customWidth="1"/>
    <col min="26" max="26" width="9.8515625" style="53" bestFit="1" customWidth="1"/>
    <col min="27" max="27" width="26.7109375" style="53" bestFit="1" customWidth="1"/>
    <col min="28" max="28" width="11.421875" style="53" bestFit="1" customWidth="1"/>
    <col min="29" max="29" width="32.140625" style="53" bestFit="1" customWidth="1"/>
    <col min="30" max="30" width="8.7109375" style="53" bestFit="1" customWidth="1"/>
    <col min="31" max="31" width="6.7109375" style="53" bestFit="1" customWidth="1"/>
    <col min="32" max="32" width="7.8515625" style="53" bestFit="1" customWidth="1"/>
    <col min="33" max="33" width="9.8515625" style="53" bestFit="1" customWidth="1"/>
    <col min="34" max="34" width="26.7109375" style="53" bestFit="1" customWidth="1"/>
    <col min="35" max="35" width="11.421875" style="53" bestFit="1" customWidth="1"/>
    <col min="36" max="36" width="32.140625" style="53" bestFit="1" customWidth="1"/>
    <col min="37" max="37" width="8.7109375" style="53" bestFit="1" customWidth="1"/>
    <col min="38" max="38" width="6.7109375" style="53" bestFit="1" customWidth="1"/>
    <col min="39" max="39" width="7.8515625" style="53" bestFit="1" customWidth="1"/>
    <col min="40" max="40" width="9.8515625" style="53" bestFit="1" customWidth="1"/>
    <col min="41" max="41" width="26.7109375" style="53" bestFit="1" customWidth="1"/>
    <col min="42" max="42" width="11.421875" style="53" bestFit="1" customWidth="1"/>
    <col min="43" max="43" width="32.140625" style="53" bestFit="1" customWidth="1"/>
    <col min="44" max="44" width="8.7109375" style="53" bestFit="1" customWidth="1"/>
    <col min="45" max="45" width="6.140625" style="53" bestFit="1" customWidth="1"/>
    <col min="46" max="46" width="7.8515625" style="53" bestFit="1" customWidth="1"/>
    <col min="47" max="47" width="9.8515625" style="53" bestFit="1" customWidth="1"/>
    <col min="48" max="48" width="26.7109375" style="53" bestFit="1" customWidth="1"/>
    <col min="49" max="49" width="11.421875" style="53" bestFit="1" customWidth="1"/>
    <col min="50" max="50" width="32.140625" style="53" bestFit="1" customWidth="1"/>
    <col min="51" max="51" width="8.7109375" style="53" bestFit="1" customWidth="1"/>
    <col min="52" max="52" width="6.7109375" style="53" bestFit="1" customWidth="1"/>
    <col min="53" max="53" width="7.8515625" style="53" bestFit="1" customWidth="1"/>
    <col min="54" max="54" width="9.8515625" style="53" bestFit="1" customWidth="1"/>
    <col min="55" max="55" width="26.7109375" style="53" bestFit="1" customWidth="1"/>
    <col min="56" max="56" width="11.421875" style="53" bestFit="1" customWidth="1"/>
    <col min="57" max="57" width="32.140625" style="53" bestFit="1" customWidth="1"/>
    <col min="58" max="58" width="8.7109375" style="53" bestFit="1" customWidth="1"/>
    <col min="59" max="59" width="6.7109375" style="53" bestFit="1" customWidth="1"/>
    <col min="60" max="60" width="7.8515625" style="53" bestFit="1" customWidth="1"/>
    <col min="61" max="61" width="9.8515625" style="53" bestFit="1" customWidth="1"/>
    <col min="62" max="62" width="26.7109375" style="53" bestFit="1" customWidth="1"/>
    <col min="63" max="63" width="11.421875" style="53" bestFit="1" customWidth="1"/>
    <col min="64" max="64" width="32.140625" style="53" bestFit="1" customWidth="1"/>
    <col min="65" max="65" width="32.140625" style="53" customWidth="1"/>
    <col min="66" max="16384" width="10.8515625" style="53" customWidth="1"/>
  </cols>
  <sheetData>
    <row r="1" spans="1:65" ht="15.9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74" ht="15.95" customHeight="1">
      <c r="A2" s="54"/>
      <c r="B2" s="55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 t="s">
        <v>55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 t="s">
        <v>54</v>
      </c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O2" s="2"/>
      <c r="BP2" s="2" t="s">
        <v>917</v>
      </c>
      <c r="BQ2" s="2"/>
      <c r="BR2" s="2"/>
      <c r="BS2" s="2"/>
      <c r="BT2" s="2"/>
      <c r="BU2" s="2"/>
      <c r="BV2" s="2"/>
    </row>
    <row r="3" spans="1:74" ht="15.95" customHeight="1">
      <c r="A3" s="54"/>
      <c r="B3" s="55" t="s">
        <v>43</v>
      </c>
      <c r="C3" s="55"/>
      <c r="D3" s="55"/>
      <c r="E3" s="55"/>
      <c r="F3" s="55"/>
      <c r="G3" s="55"/>
      <c r="H3" s="55"/>
      <c r="I3" s="102" t="s">
        <v>1049</v>
      </c>
      <c r="J3" s="102"/>
      <c r="K3" s="102"/>
      <c r="L3" s="102"/>
      <c r="M3" s="102"/>
      <c r="N3" s="102"/>
      <c r="O3" s="102"/>
      <c r="P3" s="55" t="s">
        <v>42</v>
      </c>
      <c r="Q3" s="55"/>
      <c r="R3" s="55"/>
      <c r="S3" s="55"/>
      <c r="T3" s="55"/>
      <c r="U3" s="55"/>
      <c r="V3" s="55"/>
      <c r="W3" s="55" t="s">
        <v>43</v>
      </c>
      <c r="X3" s="55"/>
      <c r="Y3" s="55"/>
      <c r="Z3" s="55"/>
      <c r="AA3" s="55"/>
      <c r="AB3" s="55"/>
      <c r="AC3" s="55"/>
      <c r="AD3" s="102" t="s">
        <v>1049</v>
      </c>
      <c r="AE3" s="102"/>
      <c r="AF3" s="102"/>
      <c r="AG3" s="102"/>
      <c r="AH3" s="102"/>
      <c r="AI3" s="102"/>
      <c r="AJ3" s="102"/>
      <c r="AK3" s="55" t="s">
        <v>42</v>
      </c>
      <c r="AL3" s="55"/>
      <c r="AM3" s="55"/>
      <c r="AN3" s="55"/>
      <c r="AO3" s="55"/>
      <c r="AP3" s="55"/>
      <c r="AQ3" s="55"/>
      <c r="AR3" s="55" t="s">
        <v>43</v>
      </c>
      <c r="AS3" s="55"/>
      <c r="AT3" s="55"/>
      <c r="AU3" s="55"/>
      <c r="AV3" s="55"/>
      <c r="AW3" s="55"/>
      <c r="AX3" s="55"/>
      <c r="AY3" s="102" t="s">
        <v>1049</v>
      </c>
      <c r="AZ3" s="102"/>
      <c r="BA3" s="102"/>
      <c r="BB3" s="102"/>
      <c r="BC3" s="102"/>
      <c r="BD3" s="102"/>
      <c r="BE3" s="102"/>
      <c r="BF3" s="55" t="s">
        <v>42</v>
      </c>
      <c r="BG3" s="55"/>
      <c r="BH3" s="55"/>
      <c r="BI3" s="55"/>
      <c r="BJ3" s="55"/>
      <c r="BK3" s="55"/>
      <c r="BL3" s="55"/>
      <c r="BM3" s="55"/>
      <c r="BO3" s="2"/>
      <c r="BP3" s="2"/>
      <c r="BQ3" s="2"/>
      <c r="BR3" s="2"/>
      <c r="BS3" s="2"/>
      <c r="BT3" s="2"/>
      <c r="BU3" s="2"/>
      <c r="BV3" s="2"/>
    </row>
    <row r="4" spans="1:74" ht="15">
      <c r="A4" s="54"/>
      <c r="B4" s="56" t="s">
        <v>53</v>
      </c>
      <c r="C4" s="56" t="s">
        <v>52</v>
      </c>
      <c r="D4" s="56" t="s">
        <v>50</v>
      </c>
      <c r="E4" s="56" t="s">
        <v>49</v>
      </c>
      <c r="F4" s="56" t="s">
        <v>47</v>
      </c>
      <c r="G4" s="56" t="s">
        <v>46</v>
      </c>
      <c r="H4" s="56" t="s">
        <v>45</v>
      </c>
      <c r="I4" s="103" t="s">
        <v>53</v>
      </c>
      <c r="J4" s="103" t="s">
        <v>52</v>
      </c>
      <c r="K4" s="103" t="s">
        <v>50</v>
      </c>
      <c r="L4" s="103" t="s">
        <v>49</v>
      </c>
      <c r="M4" s="103" t="s">
        <v>47</v>
      </c>
      <c r="N4" s="103" t="s">
        <v>46</v>
      </c>
      <c r="O4" s="103" t="s">
        <v>45</v>
      </c>
      <c r="P4" s="56" t="s">
        <v>53</v>
      </c>
      <c r="Q4" s="56" t="s">
        <v>52</v>
      </c>
      <c r="R4" s="56" t="s">
        <v>50</v>
      </c>
      <c r="S4" s="56" t="s">
        <v>49</v>
      </c>
      <c r="T4" s="56" t="s">
        <v>47</v>
      </c>
      <c r="U4" s="56" t="s">
        <v>46</v>
      </c>
      <c r="V4" s="56" t="s">
        <v>45</v>
      </c>
      <c r="W4" s="56" t="s">
        <v>53</v>
      </c>
      <c r="X4" s="56" t="s">
        <v>52</v>
      </c>
      <c r="Y4" s="56" t="s">
        <v>50</v>
      </c>
      <c r="Z4" s="56" t="s">
        <v>49</v>
      </c>
      <c r="AA4" s="56" t="s">
        <v>47</v>
      </c>
      <c r="AB4" s="56" t="s">
        <v>46</v>
      </c>
      <c r="AC4" s="56" t="s">
        <v>45</v>
      </c>
      <c r="AD4" s="103" t="s">
        <v>53</v>
      </c>
      <c r="AE4" s="103" t="s">
        <v>52</v>
      </c>
      <c r="AF4" s="103" t="s">
        <v>50</v>
      </c>
      <c r="AG4" s="103" t="s">
        <v>49</v>
      </c>
      <c r="AH4" s="103" t="s">
        <v>47</v>
      </c>
      <c r="AI4" s="103" t="s">
        <v>46</v>
      </c>
      <c r="AJ4" s="103" t="s">
        <v>45</v>
      </c>
      <c r="AK4" s="56" t="s">
        <v>53</v>
      </c>
      <c r="AL4" s="56" t="s">
        <v>52</v>
      </c>
      <c r="AM4" s="56" t="s">
        <v>50</v>
      </c>
      <c r="AN4" s="56" t="s">
        <v>49</v>
      </c>
      <c r="AO4" s="56" t="s">
        <v>47</v>
      </c>
      <c r="AP4" s="56" t="s">
        <v>46</v>
      </c>
      <c r="AQ4" s="56" t="s">
        <v>45</v>
      </c>
      <c r="AR4" s="56" t="s">
        <v>53</v>
      </c>
      <c r="AS4" s="56" t="s">
        <v>52</v>
      </c>
      <c r="AT4" s="56" t="s">
        <v>50</v>
      </c>
      <c r="AU4" s="56" t="s">
        <v>49</v>
      </c>
      <c r="AV4" s="56" t="s">
        <v>47</v>
      </c>
      <c r="AW4" s="56" t="s">
        <v>46</v>
      </c>
      <c r="AX4" s="56" t="s">
        <v>45</v>
      </c>
      <c r="AY4" s="103" t="s">
        <v>53</v>
      </c>
      <c r="AZ4" s="103" t="s">
        <v>52</v>
      </c>
      <c r="BA4" s="103" t="s">
        <v>50</v>
      </c>
      <c r="BB4" s="103" t="s">
        <v>49</v>
      </c>
      <c r="BC4" s="103" t="s">
        <v>47</v>
      </c>
      <c r="BD4" s="103" t="s">
        <v>46</v>
      </c>
      <c r="BE4" s="103" t="s">
        <v>45</v>
      </c>
      <c r="BF4" s="56" t="s">
        <v>53</v>
      </c>
      <c r="BG4" s="56" t="s">
        <v>52</v>
      </c>
      <c r="BH4" s="56" t="s">
        <v>50</v>
      </c>
      <c r="BI4" s="56" t="s">
        <v>49</v>
      </c>
      <c r="BJ4" s="56" t="s">
        <v>47</v>
      </c>
      <c r="BK4" s="56" t="s">
        <v>46</v>
      </c>
      <c r="BL4" s="56" t="s">
        <v>45</v>
      </c>
      <c r="BM4" s="56"/>
      <c r="BO4" s="2"/>
      <c r="BP4" s="2" t="s">
        <v>153</v>
      </c>
      <c r="BQ4" s="2" t="s">
        <v>154</v>
      </c>
      <c r="BR4" s="2" t="s">
        <v>155</v>
      </c>
      <c r="BS4" s="2" t="s">
        <v>156</v>
      </c>
      <c r="BT4" s="2" t="s">
        <v>900</v>
      </c>
      <c r="BU4" s="2" t="s">
        <v>122</v>
      </c>
      <c r="BV4" s="2" t="s">
        <v>58</v>
      </c>
    </row>
    <row r="5" spans="1:74" ht="15">
      <c r="A5" s="98">
        <v>1979</v>
      </c>
      <c r="B5" s="57">
        <v>12568</v>
      </c>
      <c r="C5" s="57">
        <v>1292</v>
      </c>
      <c r="D5" s="57">
        <v>5040</v>
      </c>
      <c r="E5" s="57">
        <v>1340</v>
      </c>
      <c r="F5" s="53">
        <v>448</v>
      </c>
      <c r="G5" s="53">
        <v>780</v>
      </c>
      <c r="H5" s="57">
        <v>21468</v>
      </c>
      <c r="I5" s="104">
        <f>P5-B5</f>
        <v>8900</v>
      </c>
      <c r="J5" s="104">
        <f aca="true" t="shared" si="0" ref="J5:O5">Q5-C5</f>
        <v>1380</v>
      </c>
      <c r="K5" s="104">
        <f t="shared" si="0"/>
        <v>5384</v>
      </c>
      <c r="L5" s="104">
        <f t="shared" si="0"/>
        <v>1716</v>
      </c>
      <c r="M5" s="104">
        <f t="shared" si="0"/>
        <v>512</v>
      </c>
      <c r="N5" s="104">
        <f t="shared" si="0"/>
        <v>1028</v>
      </c>
      <c r="O5" s="104">
        <f t="shared" si="0"/>
        <v>18920</v>
      </c>
      <c r="P5" s="57">
        <v>21468</v>
      </c>
      <c r="Q5" s="57">
        <v>2672</v>
      </c>
      <c r="R5" s="57">
        <v>10424</v>
      </c>
      <c r="S5" s="57">
        <v>3056</v>
      </c>
      <c r="T5" s="53">
        <v>960</v>
      </c>
      <c r="U5" s="57">
        <v>1808</v>
      </c>
      <c r="V5" s="57">
        <v>40388</v>
      </c>
      <c r="W5" s="57">
        <v>-42464</v>
      </c>
      <c r="X5" s="57">
        <v>-2032</v>
      </c>
      <c r="Y5" s="57">
        <v>-11284</v>
      </c>
      <c r="Z5" s="57">
        <v>-2844</v>
      </c>
      <c r="AA5" s="53">
        <v>-640</v>
      </c>
      <c r="AB5" s="57">
        <v>-3472</v>
      </c>
      <c r="AC5" s="57">
        <v>-62736</v>
      </c>
      <c r="AD5" s="104">
        <f>AK5-W5</f>
        <v>-9692</v>
      </c>
      <c r="AE5" s="104">
        <f aca="true" t="shared" si="1" ref="AE5:AJ5">AL5-X5</f>
        <v>-1172</v>
      </c>
      <c r="AF5" s="104">
        <f t="shared" si="1"/>
        <v>-6852</v>
      </c>
      <c r="AG5" s="104">
        <f t="shared" si="1"/>
        <v>-1896</v>
      </c>
      <c r="AH5" s="104">
        <f t="shared" si="1"/>
        <v>-196</v>
      </c>
      <c r="AI5" s="104">
        <f t="shared" si="1"/>
        <v>-1124</v>
      </c>
      <c r="AJ5" s="104">
        <f t="shared" si="1"/>
        <v>-20932</v>
      </c>
      <c r="AK5" s="57">
        <v>-52156</v>
      </c>
      <c r="AL5" s="57">
        <v>-3204</v>
      </c>
      <c r="AM5" s="57">
        <v>-18136</v>
      </c>
      <c r="AN5" s="57">
        <v>-4740</v>
      </c>
      <c r="AO5" s="53">
        <v>-836</v>
      </c>
      <c r="AP5" s="57">
        <v>-4596</v>
      </c>
      <c r="AQ5" s="57">
        <v>-83668</v>
      </c>
      <c r="AR5" s="57">
        <v>-29896</v>
      </c>
      <c r="AS5" s="53">
        <v>-740</v>
      </c>
      <c r="AT5" s="57">
        <v>-6244</v>
      </c>
      <c r="AU5" s="57">
        <v>-1504</v>
      </c>
      <c r="AV5" s="53">
        <v>-192</v>
      </c>
      <c r="AW5" s="57">
        <v>-2692</v>
      </c>
      <c r="AX5" s="57">
        <v>-41268</v>
      </c>
      <c r="AY5" s="104">
        <f>BF5-AR5</f>
        <v>-792</v>
      </c>
      <c r="AZ5" s="104">
        <f aca="true" t="shared" si="2" ref="AZ5:BE20">BG5-AS5</f>
        <v>208</v>
      </c>
      <c r="BA5" s="104">
        <f t="shared" si="2"/>
        <v>-1468</v>
      </c>
      <c r="BB5" s="104">
        <f t="shared" si="2"/>
        <v>-180</v>
      </c>
      <c r="BC5" s="104">
        <f t="shared" si="2"/>
        <v>316</v>
      </c>
      <c r="BD5" s="104">
        <f t="shared" si="2"/>
        <v>-96</v>
      </c>
      <c r="BE5" s="104">
        <f t="shared" si="2"/>
        <v>-2012</v>
      </c>
      <c r="BF5" s="57">
        <v>-30688</v>
      </c>
      <c r="BG5" s="53">
        <v>-532</v>
      </c>
      <c r="BH5" s="57">
        <v>-7712</v>
      </c>
      <c r="BI5" s="57">
        <v>-1684</v>
      </c>
      <c r="BJ5" s="53">
        <v>124</v>
      </c>
      <c r="BK5" s="57">
        <v>-2788</v>
      </c>
      <c r="BL5" s="57">
        <v>-43280</v>
      </c>
      <c r="BM5" s="57"/>
      <c r="BN5" s="53" t="s">
        <v>931</v>
      </c>
      <c r="BO5" s="2">
        <v>1979</v>
      </c>
      <c r="BP5" s="60">
        <f aca="true" t="shared" si="3" ref="BP5:BV5">P5</f>
        <v>21468</v>
      </c>
      <c r="BQ5" s="60">
        <f t="shared" si="3"/>
        <v>2672</v>
      </c>
      <c r="BR5" s="60">
        <f t="shared" si="3"/>
        <v>10424</v>
      </c>
      <c r="BS5" s="60">
        <f t="shared" si="3"/>
        <v>3056</v>
      </c>
      <c r="BT5" s="60">
        <f t="shared" si="3"/>
        <v>960</v>
      </c>
      <c r="BU5" s="60">
        <f t="shared" si="3"/>
        <v>1808</v>
      </c>
      <c r="BV5" s="60">
        <f t="shared" si="3"/>
        <v>40388</v>
      </c>
    </row>
    <row r="6" spans="1:74" ht="15">
      <c r="A6" s="98">
        <v>1980</v>
      </c>
      <c r="B6" s="57">
        <v>12409</v>
      </c>
      <c r="C6" s="57">
        <v>1461</v>
      </c>
      <c r="D6" s="57">
        <v>6128</v>
      </c>
      <c r="E6" s="57">
        <v>1494</v>
      </c>
      <c r="F6" s="53">
        <v>456</v>
      </c>
      <c r="G6" s="53">
        <v>949</v>
      </c>
      <c r="H6" s="57">
        <v>22897</v>
      </c>
      <c r="I6" s="104">
        <f aca="true" t="shared" si="4" ref="I6:I41">P6-B6</f>
        <v>7856</v>
      </c>
      <c r="J6" s="104">
        <f aca="true" t="shared" si="5" ref="J6:J41">Q6-C6</f>
        <v>2854</v>
      </c>
      <c r="K6" s="104">
        <f aca="true" t="shared" si="6" ref="K6:K41">R6-D6</f>
        <v>6448</v>
      </c>
      <c r="L6" s="104">
        <f aca="true" t="shared" si="7" ref="L6:L41">S6-E6</f>
        <v>1473</v>
      </c>
      <c r="M6" s="104">
        <f aca="true" t="shared" si="8" ref="M6:M41">T6-F6</f>
        <v>397</v>
      </c>
      <c r="N6" s="104">
        <f aca="true" t="shared" si="9" ref="N6:N41">U6-G6</f>
        <v>1449</v>
      </c>
      <c r="O6" s="104">
        <f aca="true" t="shared" si="10" ref="O6:O41">V6-H6</f>
        <v>20477</v>
      </c>
      <c r="P6" s="57">
        <v>20265</v>
      </c>
      <c r="Q6" s="57">
        <v>4315</v>
      </c>
      <c r="R6" s="57">
        <v>12576</v>
      </c>
      <c r="S6" s="57">
        <v>2967</v>
      </c>
      <c r="T6" s="53">
        <v>853</v>
      </c>
      <c r="U6" s="57">
        <v>2398</v>
      </c>
      <c r="V6" s="57">
        <v>43374</v>
      </c>
      <c r="W6" s="57">
        <v>-38182</v>
      </c>
      <c r="X6" s="57">
        <v>-1748</v>
      </c>
      <c r="Y6" s="57">
        <v>-9100</v>
      </c>
      <c r="Z6" s="57">
        <v>-2522</v>
      </c>
      <c r="AA6" s="53">
        <v>-553</v>
      </c>
      <c r="AB6" s="57">
        <v>-2740</v>
      </c>
      <c r="AC6" s="57">
        <v>-54845</v>
      </c>
      <c r="AD6" s="104">
        <f aca="true" t="shared" si="11" ref="AD6:AD41">AK6-W6</f>
        <v>-8217</v>
      </c>
      <c r="AE6" s="104">
        <f aca="true" t="shared" si="12" ref="AE6:AE41">AL6-X6</f>
        <v>-1019</v>
      </c>
      <c r="AF6" s="104">
        <f aca="true" t="shared" si="13" ref="AF6:AF41">AM6-Y6</f>
        <v>-4706</v>
      </c>
      <c r="AG6" s="104">
        <f aca="true" t="shared" si="14" ref="AG6:AG41">AN6-Z6</f>
        <v>-1468</v>
      </c>
      <c r="AH6" s="104">
        <f aca="true" t="shared" si="15" ref="AH6:AH41">AO6-AA6</f>
        <v>-209</v>
      </c>
      <c r="AI6" s="104">
        <f aca="true" t="shared" si="16" ref="AI6:AI41">AP6-AB6</f>
        <v>-644</v>
      </c>
      <c r="AJ6" s="104">
        <f aca="true" t="shared" si="17" ref="AJ6:AJ41">AQ6-AC6</f>
        <v>-16263</v>
      </c>
      <c r="AK6" s="57">
        <v>-46399</v>
      </c>
      <c r="AL6" s="57">
        <v>-2767</v>
      </c>
      <c r="AM6" s="57">
        <v>-13806</v>
      </c>
      <c r="AN6" s="57">
        <v>-3990</v>
      </c>
      <c r="AO6" s="53">
        <v>-762</v>
      </c>
      <c r="AP6" s="57">
        <v>-3384</v>
      </c>
      <c r="AQ6" s="57">
        <v>-71108</v>
      </c>
      <c r="AR6" s="57">
        <v>-25773</v>
      </c>
      <c r="AS6" s="53">
        <v>-287</v>
      </c>
      <c r="AT6" s="57">
        <v>-2972</v>
      </c>
      <c r="AU6" s="57">
        <v>-1028</v>
      </c>
      <c r="AV6" s="53">
        <v>-97</v>
      </c>
      <c r="AW6" s="57">
        <v>-1791</v>
      </c>
      <c r="AX6" s="57">
        <v>-31948</v>
      </c>
      <c r="AY6" s="104">
        <f aca="true" t="shared" si="18" ref="AY6:AY41">BF6-AR6</f>
        <v>-361</v>
      </c>
      <c r="AZ6" s="104">
        <f t="shared" si="2"/>
        <v>1835</v>
      </c>
      <c r="BA6" s="104">
        <f t="shared" si="2"/>
        <v>1742</v>
      </c>
      <c r="BB6" s="104">
        <f t="shared" si="2"/>
        <v>5</v>
      </c>
      <c r="BC6" s="104">
        <f t="shared" si="2"/>
        <v>188</v>
      </c>
      <c r="BD6" s="104">
        <f t="shared" si="2"/>
        <v>805</v>
      </c>
      <c r="BE6" s="104">
        <f t="shared" si="2"/>
        <v>4214</v>
      </c>
      <c r="BF6" s="57">
        <v>-26134</v>
      </c>
      <c r="BG6" s="57">
        <v>1548</v>
      </c>
      <c r="BH6" s="57">
        <v>-1230</v>
      </c>
      <c r="BI6" s="57">
        <v>-1023</v>
      </c>
      <c r="BJ6" s="53">
        <v>91</v>
      </c>
      <c r="BK6" s="53">
        <v>-986</v>
      </c>
      <c r="BL6" s="57">
        <v>-27734</v>
      </c>
      <c r="BM6" s="57"/>
      <c r="BN6" s="53" t="s">
        <v>931</v>
      </c>
      <c r="BO6" s="2">
        <v>2015</v>
      </c>
      <c r="BP6" s="60">
        <f aca="true" t="shared" si="19" ref="BP6:BV6">P41</f>
        <v>29191</v>
      </c>
      <c r="BQ6" s="60">
        <f t="shared" si="19"/>
        <v>41555</v>
      </c>
      <c r="BR6" s="60">
        <f t="shared" si="19"/>
        <v>27072</v>
      </c>
      <c r="BS6" s="60">
        <f t="shared" si="19"/>
        <v>9150</v>
      </c>
      <c r="BT6" s="60">
        <f t="shared" si="19"/>
        <v>5156</v>
      </c>
      <c r="BU6" s="60">
        <f t="shared" si="19"/>
        <v>3531</v>
      </c>
      <c r="BV6" s="60">
        <f t="shared" si="19"/>
        <v>115655</v>
      </c>
    </row>
    <row r="7" spans="1:74" ht="15">
      <c r="A7" s="98">
        <v>1981</v>
      </c>
      <c r="B7" s="57">
        <v>13072</v>
      </c>
      <c r="C7" s="57">
        <v>1548</v>
      </c>
      <c r="D7" s="57">
        <v>6928</v>
      </c>
      <c r="E7" s="57">
        <v>1667</v>
      </c>
      <c r="F7" s="53">
        <v>409</v>
      </c>
      <c r="G7" s="53">
        <v>786</v>
      </c>
      <c r="H7" s="57">
        <v>24410</v>
      </c>
      <c r="I7" s="104">
        <f t="shared" si="4"/>
        <v>6709</v>
      </c>
      <c r="J7" s="104">
        <f t="shared" si="5"/>
        <v>2554</v>
      </c>
      <c r="K7" s="104">
        <f t="shared" si="6"/>
        <v>7833</v>
      </c>
      <c r="L7" s="104">
        <f t="shared" si="7"/>
        <v>1588</v>
      </c>
      <c r="M7" s="104">
        <f t="shared" si="8"/>
        <v>379</v>
      </c>
      <c r="N7" s="104">
        <f t="shared" si="9"/>
        <v>1105</v>
      </c>
      <c r="O7" s="104">
        <f t="shared" si="10"/>
        <v>20168</v>
      </c>
      <c r="P7" s="57">
        <v>19781</v>
      </c>
      <c r="Q7" s="57">
        <v>4102</v>
      </c>
      <c r="R7" s="57">
        <v>14761</v>
      </c>
      <c r="S7" s="57">
        <v>3255</v>
      </c>
      <c r="T7" s="53">
        <v>788</v>
      </c>
      <c r="U7" s="57">
        <v>1891</v>
      </c>
      <c r="V7" s="57">
        <v>44578</v>
      </c>
      <c r="W7" s="57">
        <v>-41339</v>
      </c>
      <c r="X7" s="57">
        <v>-1796</v>
      </c>
      <c r="Y7" s="57">
        <v>-6164</v>
      </c>
      <c r="Z7" s="57">
        <v>-2237</v>
      </c>
      <c r="AA7" s="53">
        <v>-550</v>
      </c>
      <c r="AB7" s="57">
        <v>-2274</v>
      </c>
      <c r="AC7" s="57">
        <v>-54360</v>
      </c>
      <c r="AD7" s="104">
        <f t="shared" si="11"/>
        <v>-8997</v>
      </c>
      <c r="AE7" s="104">
        <f t="shared" si="12"/>
        <v>-1044</v>
      </c>
      <c r="AF7" s="104">
        <f t="shared" si="13"/>
        <v>-2963</v>
      </c>
      <c r="AG7" s="104">
        <f t="shared" si="14"/>
        <v>-1352</v>
      </c>
      <c r="AH7" s="104">
        <f t="shared" si="15"/>
        <v>-226</v>
      </c>
      <c r="AI7" s="104">
        <f t="shared" si="16"/>
        <v>-560</v>
      </c>
      <c r="AJ7" s="104">
        <f t="shared" si="17"/>
        <v>-15142</v>
      </c>
      <c r="AK7" s="57">
        <v>-50336</v>
      </c>
      <c r="AL7" s="57">
        <v>-2840</v>
      </c>
      <c r="AM7" s="57">
        <v>-9127</v>
      </c>
      <c r="AN7" s="57">
        <v>-3589</v>
      </c>
      <c r="AO7" s="53">
        <v>-776</v>
      </c>
      <c r="AP7" s="57">
        <v>-2834</v>
      </c>
      <c r="AQ7" s="57">
        <v>-69502</v>
      </c>
      <c r="AR7" s="57">
        <v>-28267</v>
      </c>
      <c r="AS7" s="53">
        <v>-248</v>
      </c>
      <c r="AT7" s="53">
        <v>764</v>
      </c>
      <c r="AU7" s="53">
        <v>-570</v>
      </c>
      <c r="AV7" s="53">
        <v>-141</v>
      </c>
      <c r="AW7" s="57">
        <v>-1488</v>
      </c>
      <c r="AX7" s="57">
        <v>-29950</v>
      </c>
      <c r="AY7" s="104">
        <f t="shared" si="18"/>
        <v>-2288</v>
      </c>
      <c r="AZ7" s="104">
        <f t="shared" si="2"/>
        <v>1510</v>
      </c>
      <c r="BA7" s="104">
        <f t="shared" si="2"/>
        <v>4870</v>
      </c>
      <c r="BB7" s="104">
        <f t="shared" si="2"/>
        <v>236</v>
      </c>
      <c r="BC7" s="104">
        <f t="shared" si="2"/>
        <v>153</v>
      </c>
      <c r="BD7" s="104">
        <f t="shared" si="2"/>
        <v>545</v>
      </c>
      <c r="BE7" s="104">
        <f t="shared" si="2"/>
        <v>5026</v>
      </c>
      <c r="BF7" s="57">
        <v>-30555</v>
      </c>
      <c r="BG7" s="57">
        <v>1262</v>
      </c>
      <c r="BH7" s="57">
        <v>5634</v>
      </c>
      <c r="BI7" s="53">
        <v>-334</v>
      </c>
      <c r="BJ7" s="53">
        <v>12</v>
      </c>
      <c r="BK7" s="53">
        <v>-943</v>
      </c>
      <c r="BL7" s="57">
        <v>-24924</v>
      </c>
      <c r="BM7" s="57"/>
      <c r="BO7" s="2"/>
      <c r="BP7" s="2"/>
      <c r="BQ7" s="2"/>
      <c r="BR7" s="2"/>
      <c r="BS7" s="2"/>
      <c r="BT7" s="2"/>
      <c r="BU7" s="2"/>
      <c r="BV7" s="2"/>
    </row>
    <row r="8" spans="1:74" ht="15">
      <c r="A8" s="98">
        <v>1982</v>
      </c>
      <c r="B8" s="57">
        <v>13926</v>
      </c>
      <c r="C8" s="57">
        <v>1468</v>
      </c>
      <c r="D8" s="57">
        <v>6532</v>
      </c>
      <c r="E8" s="57">
        <v>1745</v>
      </c>
      <c r="F8" s="53">
        <v>487</v>
      </c>
      <c r="G8" s="57">
        <v>1101</v>
      </c>
      <c r="H8" s="57">
        <v>25259</v>
      </c>
      <c r="I8" s="104">
        <f t="shared" si="4"/>
        <v>6295</v>
      </c>
      <c r="J8" s="104">
        <f t="shared" si="5"/>
        <v>1948</v>
      </c>
      <c r="K8" s="104">
        <f t="shared" si="6"/>
        <v>8620</v>
      </c>
      <c r="L8" s="104">
        <f t="shared" si="7"/>
        <v>1672</v>
      </c>
      <c r="M8" s="104">
        <f t="shared" si="8"/>
        <v>365</v>
      </c>
      <c r="N8" s="104">
        <f t="shared" si="9"/>
        <v>1736</v>
      </c>
      <c r="O8" s="104">
        <f t="shared" si="10"/>
        <v>20636</v>
      </c>
      <c r="P8" s="57">
        <v>20221</v>
      </c>
      <c r="Q8" s="57">
        <v>3416</v>
      </c>
      <c r="R8" s="57">
        <v>15152</v>
      </c>
      <c r="S8" s="57">
        <v>3417</v>
      </c>
      <c r="T8" s="53">
        <v>852</v>
      </c>
      <c r="U8" s="57">
        <v>2837</v>
      </c>
      <c r="V8" s="57">
        <v>45895</v>
      </c>
      <c r="W8" s="57">
        <v>-30148</v>
      </c>
      <c r="X8" s="57">
        <v>-1575</v>
      </c>
      <c r="Y8" s="57">
        <v>-4872</v>
      </c>
      <c r="Z8" s="57">
        <v>-2064</v>
      </c>
      <c r="AA8" s="53">
        <v>-471</v>
      </c>
      <c r="AB8" s="57">
        <v>-1779</v>
      </c>
      <c r="AC8" s="57">
        <v>-40909</v>
      </c>
      <c r="AD8" s="104">
        <f t="shared" si="11"/>
        <v>-5021</v>
      </c>
      <c r="AE8" s="104">
        <f t="shared" si="12"/>
        <v>-996</v>
      </c>
      <c r="AF8" s="104">
        <f t="shared" si="13"/>
        <v>-2391</v>
      </c>
      <c r="AG8" s="104">
        <f t="shared" si="14"/>
        <v>-1302</v>
      </c>
      <c r="AH8" s="104">
        <f t="shared" si="15"/>
        <v>-154</v>
      </c>
      <c r="AI8" s="104">
        <f t="shared" si="16"/>
        <v>-465</v>
      </c>
      <c r="AJ8" s="104">
        <f t="shared" si="17"/>
        <v>-10329</v>
      </c>
      <c r="AK8" s="57">
        <v>-35169</v>
      </c>
      <c r="AL8" s="57">
        <v>-2571</v>
      </c>
      <c r="AM8" s="57">
        <v>-7263</v>
      </c>
      <c r="AN8" s="57">
        <v>-3366</v>
      </c>
      <c r="AO8" s="53">
        <v>-625</v>
      </c>
      <c r="AP8" s="57">
        <v>-2244</v>
      </c>
      <c r="AQ8" s="57">
        <v>-51238</v>
      </c>
      <c r="AR8" s="57">
        <v>-16222</v>
      </c>
      <c r="AS8" s="53">
        <v>-107</v>
      </c>
      <c r="AT8" s="57">
        <v>1660</v>
      </c>
      <c r="AU8" s="53">
        <v>-319</v>
      </c>
      <c r="AV8" s="53">
        <v>16</v>
      </c>
      <c r="AW8" s="53">
        <v>-678</v>
      </c>
      <c r="AX8" s="57">
        <v>-15650</v>
      </c>
      <c r="AY8" s="104">
        <f t="shared" si="18"/>
        <v>1274</v>
      </c>
      <c r="AZ8" s="104">
        <f t="shared" si="2"/>
        <v>952</v>
      </c>
      <c r="BA8" s="104">
        <f t="shared" si="2"/>
        <v>6229</v>
      </c>
      <c r="BB8" s="104">
        <f t="shared" si="2"/>
        <v>370</v>
      </c>
      <c r="BC8" s="104">
        <f t="shared" si="2"/>
        <v>211</v>
      </c>
      <c r="BD8" s="104">
        <f t="shared" si="2"/>
        <v>1271</v>
      </c>
      <c r="BE8" s="104">
        <f t="shared" si="2"/>
        <v>10307</v>
      </c>
      <c r="BF8" s="57">
        <v>-14948</v>
      </c>
      <c r="BG8" s="53">
        <v>845</v>
      </c>
      <c r="BH8" s="57">
        <v>7889</v>
      </c>
      <c r="BI8" s="53">
        <v>51</v>
      </c>
      <c r="BJ8" s="53">
        <v>227</v>
      </c>
      <c r="BK8" s="53">
        <v>593</v>
      </c>
      <c r="BL8" s="57">
        <v>-5343</v>
      </c>
      <c r="BM8" s="57"/>
      <c r="BO8" s="2"/>
      <c r="BQ8" s="2"/>
      <c r="BR8" s="2"/>
      <c r="BS8" s="2"/>
      <c r="BT8" s="2"/>
      <c r="BU8" s="2"/>
      <c r="BV8" s="2"/>
    </row>
    <row r="9" spans="1:74" ht="15">
      <c r="A9" s="98">
        <v>1983</v>
      </c>
      <c r="B9" s="57">
        <v>15140</v>
      </c>
      <c r="C9" s="57">
        <v>1494</v>
      </c>
      <c r="D9" s="57">
        <v>5428</v>
      </c>
      <c r="E9" s="57">
        <v>1875</v>
      </c>
      <c r="F9" s="53">
        <v>535</v>
      </c>
      <c r="G9" s="57">
        <v>1251</v>
      </c>
      <c r="H9" s="57">
        <v>25723</v>
      </c>
      <c r="I9" s="104">
        <f t="shared" si="4"/>
        <v>6377</v>
      </c>
      <c r="J9" s="104">
        <f t="shared" si="5"/>
        <v>1881</v>
      </c>
      <c r="K9" s="104">
        <f t="shared" si="6"/>
        <v>7543</v>
      </c>
      <c r="L9" s="104">
        <f t="shared" si="7"/>
        <v>1733</v>
      </c>
      <c r="M9" s="104">
        <f t="shared" si="8"/>
        <v>362</v>
      </c>
      <c r="N9" s="104">
        <f t="shared" si="9"/>
        <v>1404</v>
      </c>
      <c r="O9" s="104">
        <f t="shared" si="10"/>
        <v>19300</v>
      </c>
      <c r="P9" s="57">
        <v>21517</v>
      </c>
      <c r="Q9" s="57">
        <v>3375</v>
      </c>
      <c r="R9" s="57">
        <v>12971</v>
      </c>
      <c r="S9" s="57">
        <v>3608</v>
      </c>
      <c r="T9" s="53">
        <v>897</v>
      </c>
      <c r="U9" s="57">
        <v>2655</v>
      </c>
      <c r="V9" s="57">
        <v>45023</v>
      </c>
      <c r="W9" s="57">
        <v>-18975</v>
      </c>
      <c r="X9" s="57">
        <v>-1304</v>
      </c>
      <c r="Y9" s="57">
        <v>-5455</v>
      </c>
      <c r="Z9" s="57">
        <v>-1534</v>
      </c>
      <c r="AA9" s="53">
        <v>-530</v>
      </c>
      <c r="AB9" s="57">
        <v>-1671</v>
      </c>
      <c r="AC9" s="57">
        <v>-29469</v>
      </c>
      <c r="AD9" s="104">
        <f t="shared" si="11"/>
        <v>-3829</v>
      </c>
      <c r="AE9" s="104">
        <f t="shared" si="12"/>
        <v>-877</v>
      </c>
      <c r="AF9" s="104">
        <f t="shared" si="13"/>
        <v>-2704</v>
      </c>
      <c r="AG9" s="104">
        <f t="shared" si="14"/>
        <v>-1029</v>
      </c>
      <c r="AH9" s="104">
        <f t="shared" si="15"/>
        <v>-149</v>
      </c>
      <c r="AI9" s="104">
        <f t="shared" si="16"/>
        <v>-359</v>
      </c>
      <c r="AJ9" s="104">
        <f t="shared" si="17"/>
        <v>-8947</v>
      </c>
      <c r="AK9" s="57">
        <v>-22804</v>
      </c>
      <c r="AL9" s="57">
        <v>-2181</v>
      </c>
      <c r="AM9" s="57">
        <v>-8159</v>
      </c>
      <c r="AN9" s="57">
        <v>-2563</v>
      </c>
      <c r="AO9" s="53">
        <v>-679</v>
      </c>
      <c r="AP9" s="57">
        <v>-2030</v>
      </c>
      <c r="AQ9" s="57">
        <v>-38416</v>
      </c>
      <c r="AR9" s="57">
        <v>-3835</v>
      </c>
      <c r="AS9" s="53">
        <v>190</v>
      </c>
      <c r="AT9" s="53">
        <v>-27</v>
      </c>
      <c r="AU9" s="53">
        <v>341</v>
      </c>
      <c r="AV9" s="53">
        <v>5</v>
      </c>
      <c r="AW9" s="53">
        <v>-420</v>
      </c>
      <c r="AX9" s="57">
        <v>-3746</v>
      </c>
      <c r="AY9" s="104">
        <f t="shared" si="18"/>
        <v>2548</v>
      </c>
      <c r="AZ9" s="104">
        <f t="shared" si="2"/>
        <v>1004</v>
      </c>
      <c r="BA9" s="104">
        <f t="shared" si="2"/>
        <v>4839</v>
      </c>
      <c r="BB9" s="104">
        <f t="shared" si="2"/>
        <v>704</v>
      </c>
      <c r="BC9" s="104">
        <f t="shared" si="2"/>
        <v>213</v>
      </c>
      <c r="BD9" s="104">
        <f t="shared" si="2"/>
        <v>1045</v>
      </c>
      <c r="BE9" s="104">
        <f t="shared" si="2"/>
        <v>10353</v>
      </c>
      <c r="BF9" s="57">
        <v>-1287</v>
      </c>
      <c r="BG9" s="57">
        <v>1194</v>
      </c>
      <c r="BH9" s="57">
        <v>4812</v>
      </c>
      <c r="BI9" s="57">
        <v>1045</v>
      </c>
      <c r="BJ9" s="53">
        <v>218</v>
      </c>
      <c r="BK9" s="53">
        <v>625</v>
      </c>
      <c r="BL9" s="57">
        <v>6607</v>
      </c>
      <c r="BM9" s="57"/>
      <c r="BN9" s="2" t="s">
        <v>901</v>
      </c>
      <c r="BO9" s="2">
        <v>1979</v>
      </c>
      <c r="BP9" s="43">
        <f>BP5/$BV5</f>
        <v>0.5315440229771219</v>
      </c>
      <c r="BQ9" s="43">
        <f aca="true" t="shared" si="20" ref="BQ9:BV10">BQ5/$BV5</f>
        <v>0.06615826483113796</v>
      </c>
      <c r="BR9" s="43">
        <f t="shared" si="20"/>
        <v>0.25809646429632566</v>
      </c>
      <c r="BS9" s="43">
        <f t="shared" si="20"/>
        <v>0.07566603941764881</v>
      </c>
      <c r="BT9" s="43">
        <f t="shared" si="20"/>
        <v>0.023769436466277112</v>
      </c>
      <c r="BU9" s="43">
        <f t="shared" si="20"/>
        <v>0.04476577201148856</v>
      </c>
      <c r="BV9" s="43">
        <f t="shared" si="20"/>
        <v>1</v>
      </c>
    </row>
    <row r="10" spans="1:74" ht="15">
      <c r="A10" s="98">
        <v>1984</v>
      </c>
      <c r="B10" s="57">
        <v>13817</v>
      </c>
      <c r="C10" s="57">
        <v>1360</v>
      </c>
      <c r="D10" s="57">
        <v>4459</v>
      </c>
      <c r="E10" s="57">
        <v>1684</v>
      </c>
      <c r="F10" s="53">
        <v>439</v>
      </c>
      <c r="G10" s="53">
        <v>622</v>
      </c>
      <c r="H10" s="57">
        <v>22381</v>
      </c>
      <c r="I10" s="104">
        <f t="shared" si="4"/>
        <v>6912</v>
      </c>
      <c r="J10" s="104">
        <f t="shared" si="5"/>
        <v>2251</v>
      </c>
      <c r="K10" s="104">
        <f t="shared" si="6"/>
        <v>4887</v>
      </c>
      <c r="L10" s="104">
        <f t="shared" si="7"/>
        <v>1456</v>
      </c>
      <c r="M10" s="104">
        <f t="shared" si="8"/>
        <v>293</v>
      </c>
      <c r="N10" s="104">
        <f t="shared" si="9"/>
        <v>1453</v>
      </c>
      <c r="O10" s="104">
        <f t="shared" si="10"/>
        <v>17252</v>
      </c>
      <c r="P10" s="57">
        <v>20729</v>
      </c>
      <c r="Q10" s="57">
        <v>3611</v>
      </c>
      <c r="R10" s="57">
        <v>9346</v>
      </c>
      <c r="S10" s="57">
        <v>3140</v>
      </c>
      <c r="T10" s="53">
        <v>732</v>
      </c>
      <c r="U10" s="57">
        <v>2075</v>
      </c>
      <c r="V10" s="57">
        <v>39633</v>
      </c>
      <c r="W10" s="57">
        <v>-15365</v>
      </c>
      <c r="X10" s="57">
        <v>-1081</v>
      </c>
      <c r="Y10" s="57">
        <v>-6429</v>
      </c>
      <c r="Z10" s="57">
        <v>-1521</v>
      </c>
      <c r="AA10" s="53">
        <v>-381</v>
      </c>
      <c r="AB10" s="57">
        <v>-1797</v>
      </c>
      <c r="AC10" s="57">
        <v>-26574</v>
      </c>
      <c r="AD10" s="104">
        <f t="shared" si="11"/>
        <v>-3663</v>
      </c>
      <c r="AE10" s="104">
        <f t="shared" si="12"/>
        <v>-907</v>
      </c>
      <c r="AF10" s="104">
        <f t="shared" si="13"/>
        <v>-3230</v>
      </c>
      <c r="AG10" s="104">
        <f t="shared" si="14"/>
        <v>-1055</v>
      </c>
      <c r="AH10" s="104">
        <f t="shared" si="15"/>
        <v>-151</v>
      </c>
      <c r="AI10" s="104">
        <f t="shared" si="16"/>
        <v>-540</v>
      </c>
      <c r="AJ10" s="104">
        <f t="shared" si="17"/>
        <v>-9546</v>
      </c>
      <c r="AK10" s="57">
        <v>-19028</v>
      </c>
      <c r="AL10" s="57">
        <v>-1988</v>
      </c>
      <c r="AM10" s="57">
        <v>-9659</v>
      </c>
      <c r="AN10" s="57">
        <v>-2576</v>
      </c>
      <c r="AO10" s="53">
        <v>-532</v>
      </c>
      <c r="AP10" s="57">
        <v>-2337</v>
      </c>
      <c r="AQ10" s="57">
        <v>-36120</v>
      </c>
      <c r="AR10" s="57">
        <v>-1548</v>
      </c>
      <c r="AS10" s="53">
        <v>279</v>
      </c>
      <c r="AT10" s="57">
        <v>-1970</v>
      </c>
      <c r="AU10" s="53">
        <v>163</v>
      </c>
      <c r="AV10" s="53">
        <v>58</v>
      </c>
      <c r="AW10" s="57">
        <v>-1175</v>
      </c>
      <c r="AX10" s="57">
        <v>-4193</v>
      </c>
      <c r="AY10" s="104">
        <f t="shared" si="18"/>
        <v>3249</v>
      </c>
      <c r="AZ10" s="104">
        <f t="shared" si="2"/>
        <v>1344</v>
      </c>
      <c r="BA10" s="104">
        <f t="shared" si="2"/>
        <v>1657</v>
      </c>
      <c r="BB10" s="104">
        <f t="shared" si="2"/>
        <v>401</v>
      </c>
      <c r="BC10" s="104">
        <f t="shared" si="2"/>
        <v>142</v>
      </c>
      <c r="BD10" s="104">
        <f t="shared" si="2"/>
        <v>913</v>
      </c>
      <c r="BE10" s="104">
        <f t="shared" si="2"/>
        <v>7706</v>
      </c>
      <c r="BF10" s="57">
        <v>1701</v>
      </c>
      <c r="BG10" s="57">
        <v>1623</v>
      </c>
      <c r="BH10" s="53">
        <v>-313</v>
      </c>
      <c r="BI10" s="53">
        <v>564</v>
      </c>
      <c r="BJ10" s="53">
        <v>200</v>
      </c>
      <c r="BK10" s="53">
        <v>-262</v>
      </c>
      <c r="BL10" s="57">
        <v>3513</v>
      </c>
      <c r="BM10" s="57"/>
      <c r="BN10" s="2" t="s">
        <v>901</v>
      </c>
      <c r="BO10" s="2">
        <v>2015</v>
      </c>
      <c r="BP10" s="43">
        <f>BP6/$BV6</f>
        <v>0.25239721585750724</v>
      </c>
      <c r="BQ10" s="43">
        <f t="shared" si="20"/>
        <v>0.35930137045523325</v>
      </c>
      <c r="BR10" s="43">
        <f t="shared" si="20"/>
        <v>0.23407548311789372</v>
      </c>
      <c r="BS10" s="43">
        <f t="shared" si="20"/>
        <v>0.07911460810168172</v>
      </c>
      <c r="BT10" s="43">
        <f t="shared" si="20"/>
        <v>0.044580865505166226</v>
      </c>
      <c r="BU10" s="43">
        <f t="shared" si="20"/>
        <v>0.030530456962517834</v>
      </c>
      <c r="BV10" s="43">
        <f t="shared" si="20"/>
        <v>1</v>
      </c>
    </row>
    <row r="11" spans="1:74" ht="15">
      <c r="A11" s="98">
        <v>1985</v>
      </c>
      <c r="B11" s="57">
        <v>10603</v>
      </c>
      <c r="C11" s="57">
        <v>1273</v>
      </c>
      <c r="D11" s="57">
        <v>4471</v>
      </c>
      <c r="E11" s="57">
        <v>1602</v>
      </c>
      <c r="F11" s="53">
        <v>529</v>
      </c>
      <c r="G11" s="53">
        <v>551</v>
      </c>
      <c r="H11" s="57">
        <v>19029</v>
      </c>
      <c r="I11" s="104">
        <f t="shared" si="4"/>
        <v>6804</v>
      </c>
      <c r="J11" s="104">
        <f t="shared" si="5"/>
        <v>2408</v>
      </c>
      <c r="K11" s="104">
        <f t="shared" si="6"/>
        <v>3963</v>
      </c>
      <c r="L11" s="104">
        <f t="shared" si="7"/>
        <v>1495</v>
      </c>
      <c r="M11" s="104">
        <f t="shared" si="8"/>
        <v>401</v>
      </c>
      <c r="N11" s="104">
        <f t="shared" si="9"/>
        <v>1172</v>
      </c>
      <c r="O11" s="104">
        <f t="shared" si="10"/>
        <v>16243</v>
      </c>
      <c r="P11" s="57">
        <v>17407</v>
      </c>
      <c r="Q11" s="57">
        <v>3681</v>
      </c>
      <c r="R11" s="57">
        <v>8434</v>
      </c>
      <c r="S11" s="57">
        <v>3097</v>
      </c>
      <c r="T11" s="53">
        <v>930</v>
      </c>
      <c r="U11" s="57">
        <v>1723</v>
      </c>
      <c r="V11" s="57">
        <v>35272</v>
      </c>
      <c r="W11" s="57">
        <v>-25094</v>
      </c>
      <c r="X11" s="57">
        <v>-1164</v>
      </c>
      <c r="Y11" s="57">
        <v>-7801</v>
      </c>
      <c r="Z11" s="57">
        <v>-1656</v>
      </c>
      <c r="AA11" s="53">
        <v>-362</v>
      </c>
      <c r="AB11" s="57">
        <v>-2103</v>
      </c>
      <c r="AC11" s="57">
        <v>-38180</v>
      </c>
      <c r="AD11" s="104">
        <f t="shared" si="11"/>
        <v>-4474</v>
      </c>
      <c r="AE11" s="104">
        <f t="shared" si="12"/>
        <v>-868</v>
      </c>
      <c r="AF11" s="104">
        <f t="shared" si="13"/>
        <v>-3217</v>
      </c>
      <c r="AG11" s="104">
        <f t="shared" si="14"/>
        <v>-1102</v>
      </c>
      <c r="AH11" s="104">
        <f t="shared" si="15"/>
        <v>-154</v>
      </c>
      <c r="AI11" s="104">
        <f t="shared" si="16"/>
        <v>-541</v>
      </c>
      <c r="AJ11" s="104">
        <f t="shared" si="17"/>
        <v>-10356</v>
      </c>
      <c r="AK11" s="57">
        <v>-29568</v>
      </c>
      <c r="AL11" s="57">
        <v>-2032</v>
      </c>
      <c r="AM11" s="57">
        <v>-11018</v>
      </c>
      <c r="AN11" s="57">
        <v>-2758</v>
      </c>
      <c r="AO11" s="53">
        <v>-516</v>
      </c>
      <c r="AP11" s="57">
        <v>-2644</v>
      </c>
      <c r="AQ11" s="57">
        <v>-48536</v>
      </c>
      <c r="AR11" s="57">
        <v>-14491</v>
      </c>
      <c r="AS11" s="53">
        <v>109</v>
      </c>
      <c r="AT11" s="57">
        <v>-3330</v>
      </c>
      <c r="AU11" s="53">
        <v>-54</v>
      </c>
      <c r="AV11" s="53">
        <v>167</v>
      </c>
      <c r="AW11" s="57">
        <v>-1552</v>
      </c>
      <c r="AX11" s="57">
        <v>-19151</v>
      </c>
      <c r="AY11" s="104">
        <f t="shared" si="18"/>
        <v>2330</v>
      </c>
      <c r="AZ11" s="104">
        <f t="shared" si="2"/>
        <v>1540</v>
      </c>
      <c r="BA11" s="104">
        <f t="shared" si="2"/>
        <v>746</v>
      </c>
      <c r="BB11" s="104">
        <f t="shared" si="2"/>
        <v>393</v>
      </c>
      <c r="BC11" s="104">
        <f t="shared" si="2"/>
        <v>247</v>
      </c>
      <c r="BD11" s="104">
        <f t="shared" si="2"/>
        <v>631</v>
      </c>
      <c r="BE11" s="104">
        <f t="shared" si="2"/>
        <v>5887</v>
      </c>
      <c r="BF11" s="57">
        <v>-12161</v>
      </c>
      <c r="BG11" s="57">
        <v>1649</v>
      </c>
      <c r="BH11" s="57">
        <v>-2584</v>
      </c>
      <c r="BI11" s="53">
        <v>339</v>
      </c>
      <c r="BJ11" s="53">
        <v>414</v>
      </c>
      <c r="BK11" s="53">
        <v>-921</v>
      </c>
      <c r="BL11" s="57">
        <v>-13264</v>
      </c>
      <c r="BM11" s="57"/>
      <c r="BO11" s="61"/>
      <c r="BP11" s="61"/>
      <c r="BQ11" s="61"/>
      <c r="BR11" s="61"/>
      <c r="BS11" s="61"/>
      <c r="BT11" s="61"/>
      <c r="BU11" s="61"/>
      <c r="BV11" s="61"/>
    </row>
    <row r="12" spans="1:74" ht="15">
      <c r="A12" s="98">
        <v>1986</v>
      </c>
      <c r="B12" s="57">
        <v>9826</v>
      </c>
      <c r="C12" s="57">
        <v>1239</v>
      </c>
      <c r="D12" s="57">
        <v>5253</v>
      </c>
      <c r="E12" s="57">
        <v>1503</v>
      </c>
      <c r="F12" s="53">
        <v>456</v>
      </c>
      <c r="G12" s="53">
        <v>695</v>
      </c>
      <c r="H12" s="57">
        <v>18972</v>
      </c>
      <c r="I12" s="104">
        <f t="shared" si="4"/>
        <v>6512</v>
      </c>
      <c r="J12" s="104">
        <f t="shared" si="5"/>
        <v>2492</v>
      </c>
      <c r="K12" s="104">
        <f t="shared" si="6"/>
        <v>5474</v>
      </c>
      <c r="L12" s="104">
        <f t="shared" si="7"/>
        <v>1758</v>
      </c>
      <c r="M12" s="104">
        <f t="shared" si="8"/>
        <v>536</v>
      </c>
      <c r="N12" s="104">
        <f t="shared" si="9"/>
        <v>1262</v>
      </c>
      <c r="O12" s="104">
        <f t="shared" si="10"/>
        <v>18034</v>
      </c>
      <c r="P12" s="57">
        <v>16338</v>
      </c>
      <c r="Q12" s="57">
        <v>3731</v>
      </c>
      <c r="R12" s="57">
        <v>10727</v>
      </c>
      <c r="S12" s="57">
        <v>3261</v>
      </c>
      <c r="T12" s="53">
        <v>992</v>
      </c>
      <c r="U12" s="57">
        <v>1957</v>
      </c>
      <c r="V12" s="57">
        <v>37006</v>
      </c>
      <c r="W12" s="57">
        <v>-34230</v>
      </c>
      <c r="X12" s="57">
        <v>-1168</v>
      </c>
      <c r="Y12" s="57">
        <v>-8529</v>
      </c>
      <c r="Z12" s="57">
        <v>-1731</v>
      </c>
      <c r="AA12" s="53">
        <v>-361</v>
      </c>
      <c r="AB12" s="57">
        <v>-2352</v>
      </c>
      <c r="AC12" s="57">
        <v>-48371</v>
      </c>
      <c r="AD12" s="104">
        <f t="shared" si="11"/>
        <v>-4879</v>
      </c>
      <c r="AE12" s="104">
        <f t="shared" si="12"/>
        <v>-815</v>
      </c>
      <c r="AF12" s="104">
        <f t="shared" si="13"/>
        <v>-2971</v>
      </c>
      <c r="AG12" s="104">
        <f t="shared" si="14"/>
        <v>-1175</v>
      </c>
      <c r="AH12" s="104">
        <f t="shared" si="15"/>
        <v>-98</v>
      </c>
      <c r="AI12" s="104">
        <f t="shared" si="16"/>
        <v>-533</v>
      </c>
      <c r="AJ12" s="104">
        <f t="shared" si="17"/>
        <v>-10471</v>
      </c>
      <c r="AK12" s="57">
        <v>-39109</v>
      </c>
      <c r="AL12" s="57">
        <v>-1983</v>
      </c>
      <c r="AM12" s="57">
        <v>-11500</v>
      </c>
      <c r="AN12" s="57">
        <v>-2906</v>
      </c>
      <c r="AO12" s="53">
        <v>-459</v>
      </c>
      <c r="AP12" s="57">
        <v>-2885</v>
      </c>
      <c r="AQ12" s="57">
        <v>-58842</v>
      </c>
      <c r="AR12" s="57">
        <v>-24404</v>
      </c>
      <c r="AS12" s="53">
        <v>71</v>
      </c>
      <c r="AT12" s="57">
        <v>-3276</v>
      </c>
      <c r="AU12" s="53">
        <v>-228</v>
      </c>
      <c r="AV12" s="53">
        <v>95</v>
      </c>
      <c r="AW12" s="57">
        <v>-1657</v>
      </c>
      <c r="AX12" s="57">
        <v>-29399</v>
      </c>
      <c r="AY12" s="104">
        <f t="shared" si="18"/>
        <v>1633</v>
      </c>
      <c r="AZ12" s="104">
        <f t="shared" si="2"/>
        <v>1677</v>
      </c>
      <c r="BA12" s="104">
        <f t="shared" si="2"/>
        <v>2503</v>
      </c>
      <c r="BB12" s="104">
        <f t="shared" si="2"/>
        <v>583</v>
      </c>
      <c r="BC12" s="104">
        <f t="shared" si="2"/>
        <v>438</v>
      </c>
      <c r="BD12" s="104">
        <f t="shared" si="2"/>
        <v>729</v>
      </c>
      <c r="BE12" s="104">
        <f t="shared" si="2"/>
        <v>7563</v>
      </c>
      <c r="BF12" s="57">
        <v>-22771</v>
      </c>
      <c r="BG12" s="57">
        <v>1748</v>
      </c>
      <c r="BH12" s="53">
        <v>-773</v>
      </c>
      <c r="BI12" s="53">
        <v>355</v>
      </c>
      <c r="BJ12" s="53">
        <v>533</v>
      </c>
      <c r="BK12" s="53">
        <v>-928</v>
      </c>
      <c r="BL12" s="57">
        <v>-21836</v>
      </c>
      <c r="BM12" s="57"/>
      <c r="BO12" s="61"/>
      <c r="BP12" s="61"/>
      <c r="BQ12" s="61"/>
      <c r="BR12" s="61"/>
      <c r="BS12" s="61"/>
      <c r="BT12" s="61"/>
      <c r="BU12" s="61"/>
      <c r="BV12" s="61"/>
    </row>
    <row r="13" spans="1:74" ht="15">
      <c r="A13" s="98">
        <v>1987</v>
      </c>
      <c r="B13" s="57">
        <v>12080</v>
      </c>
      <c r="C13" s="57">
        <v>1707</v>
      </c>
      <c r="D13" s="57">
        <v>7158</v>
      </c>
      <c r="E13" s="57">
        <v>1935</v>
      </c>
      <c r="F13" s="53">
        <v>496</v>
      </c>
      <c r="G13" s="53">
        <v>444</v>
      </c>
      <c r="H13" s="57">
        <v>23820</v>
      </c>
      <c r="I13" s="104">
        <f t="shared" si="4"/>
        <v>7850</v>
      </c>
      <c r="J13" s="104">
        <f t="shared" si="5"/>
        <v>3494</v>
      </c>
      <c r="K13" s="104">
        <f t="shared" si="6"/>
        <v>6971</v>
      </c>
      <c r="L13" s="104">
        <f t="shared" si="7"/>
        <v>2159</v>
      </c>
      <c r="M13" s="104">
        <f t="shared" si="8"/>
        <v>936</v>
      </c>
      <c r="N13" s="104">
        <f t="shared" si="9"/>
        <v>1009</v>
      </c>
      <c r="O13" s="104">
        <f t="shared" si="10"/>
        <v>22419</v>
      </c>
      <c r="P13" s="57">
        <v>19930</v>
      </c>
      <c r="Q13" s="57">
        <v>5201</v>
      </c>
      <c r="R13" s="57">
        <v>14129</v>
      </c>
      <c r="S13" s="57">
        <v>4094</v>
      </c>
      <c r="T13" s="57">
        <v>1432</v>
      </c>
      <c r="U13" s="57">
        <v>1453</v>
      </c>
      <c r="V13" s="57">
        <v>46239</v>
      </c>
      <c r="W13" s="57">
        <v>-32588</v>
      </c>
      <c r="X13" s="57">
        <v>-1583</v>
      </c>
      <c r="Y13" s="57">
        <v>-9184</v>
      </c>
      <c r="Z13" s="57">
        <v>-1759</v>
      </c>
      <c r="AA13" s="53">
        <v>-310</v>
      </c>
      <c r="AB13" s="57">
        <v>-2552</v>
      </c>
      <c r="AC13" s="57">
        <v>-47976</v>
      </c>
      <c r="AD13" s="104">
        <f t="shared" si="11"/>
        <v>-4781</v>
      </c>
      <c r="AE13" s="104">
        <f t="shared" si="12"/>
        <v>-754</v>
      </c>
      <c r="AF13" s="104">
        <f t="shared" si="13"/>
        <v>-2929</v>
      </c>
      <c r="AG13" s="104">
        <f t="shared" si="14"/>
        <v>-1098</v>
      </c>
      <c r="AH13" s="104">
        <f t="shared" si="15"/>
        <v>-122</v>
      </c>
      <c r="AI13" s="104">
        <f t="shared" si="16"/>
        <v>-554</v>
      </c>
      <c r="AJ13" s="104">
        <f t="shared" si="17"/>
        <v>-10238</v>
      </c>
      <c r="AK13" s="57">
        <v>-37369</v>
      </c>
      <c r="AL13" s="57">
        <v>-2337</v>
      </c>
      <c r="AM13" s="57">
        <v>-12113</v>
      </c>
      <c r="AN13" s="57">
        <v>-2857</v>
      </c>
      <c r="AO13" s="53">
        <v>-432</v>
      </c>
      <c r="AP13" s="57">
        <v>-3106</v>
      </c>
      <c r="AQ13" s="57">
        <v>-58214</v>
      </c>
      <c r="AR13" s="57">
        <v>-20508</v>
      </c>
      <c r="AS13" s="53">
        <v>124</v>
      </c>
      <c r="AT13" s="57">
        <v>-2026</v>
      </c>
      <c r="AU13" s="53">
        <v>176</v>
      </c>
      <c r="AV13" s="53">
        <v>186</v>
      </c>
      <c r="AW13" s="57">
        <v>-2108</v>
      </c>
      <c r="AX13" s="57">
        <v>-24156</v>
      </c>
      <c r="AY13" s="104">
        <f t="shared" si="18"/>
        <v>3069</v>
      </c>
      <c r="AZ13" s="104">
        <f t="shared" si="2"/>
        <v>2740</v>
      </c>
      <c r="BA13" s="104">
        <f t="shared" si="2"/>
        <v>4042</v>
      </c>
      <c r="BB13" s="104">
        <f t="shared" si="2"/>
        <v>1061</v>
      </c>
      <c r="BC13" s="104">
        <f t="shared" si="2"/>
        <v>814</v>
      </c>
      <c r="BD13" s="104">
        <f t="shared" si="2"/>
        <v>455</v>
      </c>
      <c r="BE13" s="104">
        <f t="shared" si="2"/>
        <v>12181</v>
      </c>
      <c r="BF13" s="57">
        <v>-17439</v>
      </c>
      <c r="BG13" s="57">
        <v>2864</v>
      </c>
      <c r="BH13" s="57">
        <v>2016</v>
      </c>
      <c r="BI13" s="57">
        <v>1237</v>
      </c>
      <c r="BJ13" s="57">
        <v>1000</v>
      </c>
      <c r="BK13" s="57">
        <v>-1653</v>
      </c>
      <c r="BL13" s="57">
        <v>-11975</v>
      </c>
      <c r="BM13" s="57"/>
      <c r="BO13" s="61"/>
      <c r="BP13" s="61" t="s">
        <v>918</v>
      </c>
      <c r="BQ13" s="61"/>
      <c r="BR13" s="61"/>
      <c r="BS13" s="61"/>
      <c r="BT13" s="61"/>
      <c r="BU13" s="61"/>
      <c r="BV13" s="61"/>
    </row>
    <row r="14" spans="1:65" ht="15">
      <c r="A14" s="98">
        <v>1988</v>
      </c>
      <c r="B14" s="57">
        <v>11787</v>
      </c>
      <c r="C14" s="57">
        <v>1517</v>
      </c>
      <c r="D14" s="57">
        <v>7048</v>
      </c>
      <c r="E14" s="57">
        <v>1825</v>
      </c>
      <c r="F14" s="53">
        <v>398</v>
      </c>
      <c r="G14" s="53">
        <v>549</v>
      </c>
      <c r="H14" s="57">
        <v>23124</v>
      </c>
      <c r="I14" s="104">
        <f t="shared" si="4"/>
        <v>8477</v>
      </c>
      <c r="J14" s="104">
        <f t="shared" si="5"/>
        <v>5337</v>
      </c>
      <c r="K14" s="104">
        <f t="shared" si="6"/>
        <v>6934</v>
      </c>
      <c r="L14" s="104">
        <f t="shared" si="7"/>
        <v>1818</v>
      </c>
      <c r="M14" s="104">
        <f t="shared" si="8"/>
        <v>800</v>
      </c>
      <c r="N14" s="104">
        <f t="shared" si="9"/>
        <v>1236</v>
      </c>
      <c r="O14" s="104">
        <f t="shared" si="10"/>
        <v>24602</v>
      </c>
      <c r="P14" s="57">
        <v>20264</v>
      </c>
      <c r="Q14" s="57">
        <v>6854</v>
      </c>
      <c r="R14" s="57">
        <v>13982</v>
      </c>
      <c r="S14" s="57">
        <v>3643</v>
      </c>
      <c r="T14" s="57">
        <v>1198</v>
      </c>
      <c r="U14" s="57">
        <v>1785</v>
      </c>
      <c r="V14" s="57">
        <v>47726</v>
      </c>
      <c r="W14" s="57">
        <v>-39451</v>
      </c>
      <c r="X14" s="57">
        <v>-1405</v>
      </c>
      <c r="Y14" s="57">
        <v>-9333</v>
      </c>
      <c r="Z14" s="57">
        <v>-1817</v>
      </c>
      <c r="AA14" s="53">
        <v>-276</v>
      </c>
      <c r="AB14" s="57">
        <v>-1846</v>
      </c>
      <c r="AC14" s="57">
        <v>-54128</v>
      </c>
      <c r="AD14" s="104">
        <f t="shared" si="11"/>
        <v>-5863</v>
      </c>
      <c r="AE14" s="104">
        <f t="shared" si="12"/>
        <v>-804</v>
      </c>
      <c r="AF14" s="104">
        <f t="shared" si="13"/>
        <v>-3307</v>
      </c>
      <c r="AG14" s="104">
        <f t="shared" si="14"/>
        <v>-1290</v>
      </c>
      <c r="AH14" s="104">
        <f t="shared" si="15"/>
        <v>-118</v>
      </c>
      <c r="AI14" s="104">
        <f t="shared" si="16"/>
        <v>-498</v>
      </c>
      <c r="AJ14" s="104">
        <f t="shared" si="17"/>
        <v>-11880</v>
      </c>
      <c r="AK14" s="57">
        <v>-45314</v>
      </c>
      <c r="AL14" s="57">
        <v>-2209</v>
      </c>
      <c r="AM14" s="57">
        <v>-12640</v>
      </c>
      <c r="AN14" s="57">
        <v>-3107</v>
      </c>
      <c r="AO14" s="53">
        <v>-394</v>
      </c>
      <c r="AP14" s="57">
        <v>-2344</v>
      </c>
      <c r="AQ14" s="57">
        <v>-66008</v>
      </c>
      <c r="AR14" s="57">
        <v>-27664</v>
      </c>
      <c r="AS14" s="53">
        <v>112</v>
      </c>
      <c r="AT14" s="57">
        <v>-2285</v>
      </c>
      <c r="AU14" s="53">
        <v>8</v>
      </c>
      <c r="AV14" s="53">
        <v>122</v>
      </c>
      <c r="AW14" s="57">
        <v>-1297</v>
      </c>
      <c r="AX14" s="57">
        <v>-31004</v>
      </c>
      <c r="AY14" s="104">
        <f t="shared" si="18"/>
        <v>2614</v>
      </c>
      <c r="AZ14" s="104">
        <f t="shared" si="2"/>
        <v>4533</v>
      </c>
      <c r="BA14" s="104">
        <f t="shared" si="2"/>
        <v>3627</v>
      </c>
      <c r="BB14" s="104">
        <f t="shared" si="2"/>
        <v>528</v>
      </c>
      <c r="BC14" s="104">
        <f t="shared" si="2"/>
        <v>682</v>
      </c>
      <c r="BD14" s="104">
        <f t="shared" si="2"/>
        <v>738</v>
      </c>
      <c r="BE14" s="104">
        <f t="shared" si="2"/>
        <v>12722</v>
      </c>
      <c r="BF14" s="57">
        <v>-25050</v>
      </c>
      <c r="BG14" s="57">
        <v>4645</v>
      </c>
      <c r="BH14" s="57">
        <v>1342</v>
      </c>
      <c r="BI14" s="53">
        <v>536</v>
      </c>
      <c r="BJ14" s="53">
        <v>804</v>
      </c>
      <c r="BK14" s="53">
        <v>-559</v>
      </c>
      <c r="BL14" s="57">
        <v>-18282</v>
      </c>
      <c r="BM14" s="57"/>
    </row>
    <row r="15" spans="1:74" ht="15">
      <c r="A15" s="98">
        <v>1989</v>
      </c>
      <c r="B15" s="57">
        <v>10938</v>
      </c>
      <c r="C15" s="57">
        <v>1074</v>
      </c>
      <c r="D15" s="57">
        <v>7118</v>
      </c>
      <c r="E15" s="57">
        <v>1508</v>
      </c>
      <c r="F15" s="53">
        <v>330</v>
      </c>
      <c r="G15" s="53">
        <v>507</v>
      </c>
      <c r="H15" s="57">
        <v>21475</v>
      </c>
      <c r="I15" s="104">
        <f t="shared" si="4"/>
        <v>7890</v>
      </c>
      <c r="J15" s="104">
        <f t="shared" si="5"/>
        <v>7084</v>
      </c>
      <c r="K15" s="104">
        <f t="shared" si="6"/>
        <v>6180</v>
      </c>
      <c r="L15" s="104">
        <f t="shared" si="7"/>
        <v>1580</v>
      </c>
      <c r="M15" s="104">
        <f t="shared" si="8"/>
        <v>469</v>
      </c>
      <c r="N15" s="104">
        <f t="shared" si="9"/>
        <v>1268</v>
      </c>
      <c r="O15" s="104">
        <f t="shared" si="10"/>
        <v>24471</v>
      </c>
      <c r="P15" s="57">
        <v>18828</v>
      </c>
      <c r="Q15" s="57">
        <v>8158</v>
      </c>
      <c r="R15" s="57">
        <v>13298</v>
      </c>
      <c r="S15" s="57">
        <v>3088</v>
      </c>
      <c r="T15" s="53">
        <v>799</v>
      </c>
      <c r="U15" s="57">
        <v>1775</v>
      </c>
      <c r="V15" s="57">
        <v>45946</v>
      </c>
      <c r="W15" s="57">
        <v>-41978</v>
      </c>
      <c r="X15" s="57">
        <v>-1043</v>
      </c>
      <c r="Y15" s="57">
        <v>-10518</v>
      </c>
      <c r="Z15" s="57">
        <v>-2024</v>
      </c>
      <c r="AA15" s="53">
        <v>-404</v>
      </c>
      <c r="AB15" s="57">
        <v>-1498</v>
      </c>
      <c r="AC15" s="57">
        <v>-57465</v>
      </c>
      <c r="AD15" s="104">
        <f t="shared" si="11"/>
        <v>-5656</v>
      </c>
      <c r="AE15" s="104">
        <f t="shared" si="12"/>
        <v>-1132</v>
      </c>
      <c r="AF15" s="104">
        <f t="shared" si="13"/>
        <v>-4023</v>
      </c>
      <c r="AG15" s="104">
        <f t="shared" si="14"/>
        <v>-1333</v>
      </c>
      <c r="AH15" s="104">
        <f t="shared" si="15"/>
        <v>-126</v>
      </c>
      <c r="AI15" s="104">
        <f t="shared" si="16"/>
        <v>-346</v>
      </c>
      <c r="AJ15" s="104">
        <f t="shared" si="17"/>
        <v>-12616</v>
      </c>
      <c r="AK15" s="57">
        <v>-47634</v>
      </c>
      <c r="AL15" s="57">
        <v>-2175</v>
      </c>
      <c r="AM15" s="57">
        <v>-14541</v>
      </c>
      <c r="AN15" s="57">
        <v>-3357</v>
      </c>
      <c r="AO15" s="53">
        <v>-530</v>
      </c>
      <c r="AP15" s="57">
        <v>-1844</v>
      </c>
      <c r="AQ15" s="57">
        <v>-70081</v>
      </c>
      <c r="AR15" s="57">
        <v>-31040</v>
      </c>
      <c r="AS15" s="53">
        <v>31</v>
      </c>
      <c r="AT15" s="57">
        <v>-3400</v>
      </c>
      <c r="AU15" s="53">
        <v>-516</v>
      </c>
      <c r="AV15" s="53">
        <v>-74</v>
      </c>
      <c r="AW15" s="53">
        <v>-991</v>
      </c>
      <c r="AX15" s="57">
        <v>-35990</v>
      </c>
      <c r="AY15" s="104">
        <f t="shared" si="18"/>
        <v>2234</v>
      </c>
      <c r="AZ15" s="104">
        <f t="shared" si="2"/>
        <v>5952</v>
      </c>
      <c r="BA15" s="104">
        <f t="shared" si="2"/>
        <v>2157</v>
      </c>
      <c r="BB15" s="104">
        <f t="shared" si="2"/>
        <v>247</v>
      </c>
      <c r="BC15" s="104">
        <f t="shared" si="2"/>
        <v>343</v>
      </c>
      <c r="BD15" s="104">
        <f t="shared" si="2"/>
        <v>922</v>
      </c>
      <c r="BE15" s="104">
        <f t="shared" si="2"/>
        <v>11855</v>
      </c>
      <c r="BF15" s="57">
        <v>-28806</v>
      </c>
      <c r="BG15" s="57">
        <v>5983</v>
      </c>
      <c r="BH15" s="57">
        <v>-1243</v>
      </c>
      <c r="BI15" s="53">
        <v>-269</v>
      </c>
      <c r="BJ15" s="53">
        <v>269</v>
      </c>
      <c r="BK15" s="53">
        <v>-69</v>
      </c>
      <c r="BL15" s="57">
        <v>-24135</v>
      </c>
      <c r="BM15" s="57"/>
      <c r="BP15" s="61" t="str">
        <f aca="true" t="shared" si="21" ref="BP15:BV15">BP4</f>
        <v>Oceania</v>
      </c>
      <c r="BQ15" s="61" t="str">
        <f t="shared" si="21"/>
        <v>Asia</v>
      </c>
      <c r="BR15" s="61" t="str">
        <f t="shared" si="21"/>
        <v>Europe</v>
      </c>
      <c r="BS15" s="61" t="str">
        <f t="shared" si="21"/>
        <v>Americas</v>
      </c>
      <c r="BT15" s="61" t="str">
        <f t="shared" si="21"/>
        <v>Africa and Middle East</v>
      </c>
      <c r="BU15" s="61" t="str">
        <f t="shared" si="21"/>
        <v>Not stated</v>
      </c>
      <c r="BV15" s="61" t="str">
        <f t="shared" si="21"/>
        <v>Total</v>
      </c>
    </row>
    <row r="16" spans="1:74" ht="15">
      <c r="A16" s="98">
        <v>1990</v>
      </c>
      <c r="B16" s="57">
        <v>15015</v>
      </c>
      <c r="C16" s="57">
        <v>1731</v>
      </c>
      <c r="D16" s="57">
        <v>7729</v>
      </c>
      <c r="E16" s="57">
        <v>1610</v>
      </c>
      <c r="F16" s="53">
        <v>303</v>
      </c>
      <c r="G16" s="53">
        <v>776</v>
      </c>
      <c r="H16" s="57">
        <v>27164</v>
      </c>
      <c r="I16" s="104">
        <f t="shared" si="4"/>
        <v>7509</v>
      </c>
      <c r="J16" s="104">
        <f t="shared" si="5"/>
        <v>10500</v>
      </c>
      <c r="K16" s="104">
        <f t="shared" si="6"/>
        <v>6020</v>
      </c>
      <c r="L16" s="104">
        <f t="shared" si="7"/>
        <v>1785</v>
      </c>
      <c r="M16" s="104">
        <f t="shared" si="8"/>
        <v>570</v>
      </c>
      <c r="N16" s="104">
        <f t="shared" si="9"/>
        <v>997</v>
      </c>
      <c r="O16" s="104">
        <f t="shared" si="10"/>
        <v>27381</v>
      </c>
      <c r="P16" s="57">
        <v>22524</v>
      </c>
      <c r="Q16" s="57">
        <v>12231</v>
      </c>
      <c r="R16" s="57">
        <v>13749</v>
      </c>
      <c r="S16" s="57">
        <v>3395</v>
      </c>
      <c r="T16" s="53">
        <v>873</v>
      </c>
      <c r="U16" s="57">
        <v>1773</v>
      </c>
      <c r="V16" s="57">
        <v>54545</v>
      </c>
      <c r="W16" s="57">
        <v>-24147</v>
      </c>
      <c r="X16" s="57">
        <v>-1141</v>
      </c>
      <c r="Y16" s="57">
        <v>-11250</v>
      </c>
      <c r="Z16" s="57">
        <v>-1860</v>
      </c>
      <c r="AA16" s="53">
        <v>-397</v>
      </c>
      <c r="AB16" s="57">
        <v>-1566</v>
      </c>
      <c r="AC16" s="57">
        <v>-40361</v>
      </c>
      <c r="AD16" s="104">
        <f t="shared" si="11"/>
        <v>-4512</v>
      </c>
      <c r="AE16" s="104">
        <f t="shared" si="12"/>
        <v>-1370</v>
      </c>
      <c r="AF16" s="104">
        <f t="shared" si="13"/>
        <v>-3930</v>
      </c>
      <c r="AG16" s="104">
        <f t="shared" si="14"/>
        <v>-1338</v>
      </c>
      <c r="AH16" s="104">
        <f t="shared" si="15"/>
        <v>-166</v>
      </c>
      <c r="AI16" s="104">
        <f t="shared" si="16"/>
        <v>-283</v>
      </c>
      <c r="AJ16" s="104">
        <f t="shared" si="17"/>
        <v>-11599</v>
      </c>
      <c r="AK16" s="57">
        <v>-28659</v>
      </c>
      <c r="AL16" s="57">
        <v>-2511</v>
      </c>
      <c r="AM16" s="57">
        <v>-15180</v>
      </c>
      <c r="AN16" s="57">
        <v>-3198</v>
      </c>
      <c r="AO16" s="53">
        <v>-563</v>
      </c>
      <c r="AP16" s="57">
        <v>-1849</v>
      </c>
      <c r="AQ16" s="57">
        <v>-51960</v>
      </c>
      <c r="AR16" s="57">
        <v>-9132</v>
      </c>
      <c r="AS16" s="53">
        <v>590</v>
      </c>
      <c r="AT16" s="57">
        <v>-3521</v>
      </c>
      <c r="AU16" s="53">
        <v>-250</v>
      </c>
      <c r="AV16" s="53">
        <v>-94</v>
      </c>
      <c r="AW16" s="53">
        <v>-790</v>
      </c>
      <c r="AX16" s="57">
        <v>-13197</v>
      </c>
      <c r="AY16" s="104">
        <f t="shared" si="18"/>
        <v>2997</v>
      </c>
      <c r="AZ16" s="104">
        <f t="shared" si="2"/>
        <v>9130</v>
      </c>
      <c r="BA16" s="104">
        <f t="shared" si="2"/>
        <v>2090</v>
      </c>
      <c r="BB16" s="104">
        <f t="shared" si="2"/>
        <v>447</v>
      </c>
      <c r="BC16" s="104">
        <f t="shared" si="2"/>
        <v>404</v>
      </c>
      <c r="BD16" s="104">
        <f t="shared" si="2"/>
        <v>714</v>
      </c>
      <c r="BE16" s="104">
        <f t="shared" si="2"/>
        <v>15782</v>
      </c>
      <c r="BF16" s="57">
        <v>-6135</v>
      </c>
      <c r="BG16" s="57">
        <v>9720</v>
      </c>
      <c r="BH16" s="57">
        <v>-1431</v>
      </c>
      <c r="BI16" s="53">
        <v>197</v>
      </c>
      <c r="BJ16" s="53">
        <v>310</v>
      </c>
      <c r="BK16" s="53">
        <v>-76</v>
      </c>
      <c r="BL16" s="57">
        <v>2585</v>
      </c>
      <c r="BM16" s="57"/>
      <c r="BN16" s="53" t="s">
        <v>1039</v>
      </c>
      <c r="BO16" s="61" t="s">
        <v>919</v>
      </c>
      <c r="BP16" s="62">
        <f>SUM(BF10:BF41)</f>
        <v>-479114</v>
      </c>
      <c r="BQ16" s="62">
        <f>SUM(BG10:BG41)</f>
        <v>427613</v>
      </c>
      <c r="BR16" s="62">
        <f aca="true" t="shared" si="22" ref="BQ16:BV16">SUM(BH10:BH41)</f>
        <v>184322</v>
      </c>
      <c r="BS16" s="62">
        <f t="shared" si="22"/>
        <v>30865</v>
      </c>
      <c r="BT16" s="62">
        <f t="shared" si="22"/>
        <v>78450</v>
      </c>
      <c r="BU16" s="62">
        <f t="shared" si="22"/>
        <v>20692</v>
      </c>
      <c r="BV16" s="62">
        <f t="shared" si="22"/>
        <v>262828</v>
      </c>
    </row>
    <row r="17" spans="1:74" ht="15">
      <c r="A17" s="98">
        <v>1991</v>
      </c>
      <c r="B17" s="57">
        <v>15497</v>
      </c>
      <c r="C17" s="53">
        <v>935</v>
      </c>
      <c r="D17" s="57">
        <v>9496</v>
      </c>
      <c r="E17" s="57">
        <v>1723</v>
      </c>
      <c r="F17" s="53">
        <v>385</v>
      </c>
      <c r="G17" s="53">
        <v>695</v>
      </c>
      <c r="H17" s="57">
        <v>28731</v>
      </c>
      <c r="I17" s="104">
        <f t="shared" si="4"/>
        <v>7242</v>
      </c>
      <c r="J17" s="104">
        <f t="shared" si="5"/>
        <v>9744</v>
      </c>
      <c r="K17" s="104">
        <f t="shared" si="6"/>
        <v>6921</v>
      </c>
      <c r="L17" s="104">
        <f t="shared" si="7"/>
        <v>1893</v>
      </c>
      <c r="M17" s="104">
        <f t="shared" si="8"/>
        <v>553</v>
      </c>
      <c r="N17" s="104">
        <f t="shared" si="9"/>
        <v>864</v>
      </c>
      <c r="O17" s="104">
        <f t="shared" si="10"/>
        <v>27217</v>
      </c>
      <c r="P17" s="57">
        <v>22739</v>
      </c>
      <c r="Q17" s="57">
        <v>10679</v>
      </c>
      <c r="R17" s="57">
        <v>16417</v>
      </c>
      <c r="S17" s="57">
        <v>3616</v>
      </c>
      <c r="T17" s="53">
        <v>938</v>
      </c>
      <c r="U17" s="57">
        <v>1559</v>
      </c>
      <c r="V17" s="57">
        <v>55948</v>
      </c>
      <c r="W17" s="57">
        <v>-15694</v>
      </c>
      <c r="X17" s="57">
        <v>-1355</v>
      </c>
      <c r="Y17" s="57">
        <v>-10375</v>
      </c>
      <c r="Z17" s="57">
        <v>-2063</v>
      </c>
      <c r="AA17" s="53">
        <v>-389</v>
      </c>
      <c r="AB17" s="57">
        <v>-1510</v>
      </c>
      <c r="AC17" s="57">
        <v>-31386</v>
      </c>
      <c r="AD17" s="104">
        <f t="shared" si="11"/>
        <v>-4445</v>
      </c>
      <c r="AE17" s="104">
        <f t="shared" si="12"/>
        <v>-2225</v>
      </c>
      <c r="AF17" s="104">
        <f t="shared" si="13"/>
        <v>-3509</v>
      </c>
      <c r="AG17" s="104">
        <f t="shared" si="14"/>
        <v>-1346</v>
      </c>
      <c r="AH17" s="104">
        <f t="shared" si="15"/>
        <v>-152</v>
      </c>
      <c r="AI17" s="104">
        <f t="shared" si="16"/>
        <v>-463</v>
      </c>
      <c r="AJ17" s="104">
        <f t="shared" si="17"/>
        <v>-12140</v>
      </c>
      <c r="AK17" s="57">
        <v>-20139</v>
      </c>
      <c r="AL17" s="57">
        <v>-3580</v>
      </c>
      <c r="AM17" s="57">
        <v>-13884</v>
      </c>
      <c r="AN17" s="57">
        <v>-3409</v>
      </c>
      <c r="AO17" s="53">
        <v>-541</v>
      </c>
      <c r="AP17" s="57">
        <v>-1973</v>
      </c>
      <c r="AQ17" s="57">
        <v>-43526</v>
      </c>
      <c r="AR17" s="53">
        <v>-197</v>
      </c>
      <c r="AS17" s="53">
        <v>-420</v>
      </c>
      <c r="AT17" s="53">
        <v>-879</v>
      </c>
      <c r="AU17" s="53">
        <v>-340</v>
      </c>
      <c r="AV17" s="53">
        <v>-4</v>
      </c>
      <c r="AW17" s="53">
        <v>-815</v>
      </c>
      <c r="AX17" s="57">
        <v>-2655</v>
      </c>
      <c r="AY17" s="104">
        <f t="shared" si="18"/>
        <v>2797</v>
      </c>
      <c r="AZ17" s="104">
        <f t="shared" si="2"/>
        <v>7519</v>
      </c>
      <c r="BA17" s="104">
        <f t="shared" si="2"/>
        <v>3412</v>
      </c>
      <c r="BB17" s="104">
        <f t="shared" si="2"/>
        <v>547</v>
      </c>
      <c r="BC17" s="104">
        <f t="shared" si="2"/>
        <v>401</v>
      </c>
      <c r="BD17" s="104">
        <f t="shared" si="2"/>
        <v>401</v>
      </c>
      <c r="BE17" s="104">
        <f t="shared" si="2"/>
        <v>15077</v>
      </c>
      <c r="BF17" s="57">
        <v>2600</v>
      </c>
      <c r="BG17" s="57">
        <v>7099</v>
      </c>
      <c r="BH17" s="57">
        <v>2533</v>
      </c>
      <c r="BI17" s="53">
        <v>207</v>
      </c>
      <c r="BJ17" s="53">
        <v>397</v>
      </c>
      <c r="BK17" s="53">
        <v>-414</v>
      </c>
      <c r="BL17" s="57">
        <v>12422</v>
      </c>
      <c r="BM17" s="57"/>
      <c r="BO17" s="61"/>
      <c r="BP17" s="61"/>
      <c r="BQ17" s="61"/>
      <c r="BR17" s="61"/>
      <c r="BS17" s="61"/>
      <c r="BT17" s="61"/>
      <c r="BU17" s="61"/>
      <c r="BV17" s="61"/>
    </row>
    <row r="18" spans="1:74" ht="15">
      <c r="A18" s="98">
        <v>1992</v>
      </c>
      <c r="B18" s="57">
        <v>10285</v>
      </c>
      <c r="C18" s="53">
        <v>894</v>
      </c>
      <c r="D18" s="57">
        <v>8896</v>
      </c>
      <c r="E18" s="57">
        <v>1714</v>
      </c>
      <c r="F18" s="53">
        <v>255</v>
      </c>
      <c r="G18" s="53">
        <v>361</v>
      </c>
      <c r="H18" s="57">
        <v>22405</v>
      </c>
      <c r="I18" s="104">
        <f t="shared" si="4"/>
        <v>5696</v>
      </c>
      <c r="J18" s="104">
        <f t="shared" si="5"/>
        <v>10714</v>
      </c>
      <c r="K18" s="104">
        <f t="shared" si="6"/>
        <v>6270</v>
      </c>
      <c r="L18" s="104">
        <f t="shared" si="7"/>
        <v>1596</v>
      </c>
      <c r="M18" s="104">
        <f t="shared" si="8"/>
        <v>542</v>
      </c>
      <c r="N18" s="104">
        <f t="shared" si="9"/>
        <v>702</v>
      </c>
      <c r="O18" s="104">
        <f t="shared" si="10"/>
        <v>25520</v>
      </c>
      <c r="P18" s="57">
        <v>15981</v>
      </c>
      <c r="Q18" s="57">
        <v>11608</v>
      </c>
      <c r="R18" s="57">
        <v>15166</v>
      </c>
      <c r="S18" s="57">
        <v>3310</v>
      </c>
      <c r="T18" s="53">
        <v>797</v>
      </c>
      <c r="U18" s="57">
        <v>1063</v>
      </c>
      <c r="V18" s="57">
        <v>47925</v>
      </c>
      <c r="W18" s="57">
        <v>-15278</v>
      </c>
      <c r="X18" s="57">
        <v>-1898</v>
      </c>
      <c r="Y18" s="57">
        <v>-9733</v>
      </c>
      <c r="Z18" s="57">
        <v>-2297</v>
      </c>
      <c r="AA18" s="53">
        <v>-644</v>
      </c>
      <c r="AB18" s="53">
        <v>-930</v>
      </c>
      <c r="AC18" s="57">
        <v>-30780</v>
      </c>
      <c r="AD18" s="104">
        <f t="shared" si="11"/>
        <v>-4864</v>
      </c>
      <c r="AE18" s="104">
        <f t="shared" si="12"/>
        <v>-2971</v>
      </c>
      <c r="AF18" s="104">
        <f t="shared" si="13"/>
        <v>-3603</v>
      </c>
      <c r="AG18" s="104">
        <f t="shared" si="14"/>
        <v>-1440</v>
      </c>
      <c r="AH18" s="104">
        <f t="shared" si="15"/>
        <v>-261</v>
      </c>
      <c r="AI18" s="104">
        <f t="shared" si="16"/>
        <v>-415</v>
      </c>
      <c r="AJ18" s="104">
        <f t="shared" si="17"/>
        <v>-13554</v>
      </c>
      <c r="AK18" s="57">
        <v>-20142</v>
      </c>
      <c r="AL18" s="57">
        <v>-4869</v>
      </c>
      <c r="AM18" s="57">
        <v>-13336</v>
      </c>
      <c r="AN18" s="57">
        <v>-3737</v>
      </c>
      <c r="AO18" s="53">
        <v>-905</v>
      </c>
      <c r="AP18" s="57">
        <v>-1345</v>
      </c>
      <c r="AQ18" s="57">
        <v>-44334</v>
      </c>
      <c r="AR18" s="57">
        <v>-4993</v>
      </c>
      <c r="AS18" s="57">
        <v>-1004</v>
      </c>
      <c r="AT18" s="53">
        <v>-837</v>
      </c>
      <c r="AU18" s="53">
        <v>-583</v>
      </c>
      <c r="AV18" s="53">
        <v>-389</v>
      </c>
      <c r="AW18" s="53">
        <v>-569</v>
      </c>
      <c r="AX18" s="57">
        <v>-8375</v>
      </c>
      <c r="AY18" s="104">
        <f t="shared" si="18"/>
        <v>832</v>
      </c>
      <c r="AZ18" s="104">
        <f t="shared" si="2"/>
        <v>7743</v>
      </c>
      <c r="BA18" s="104">
        <f t="shared" si="2"/>
        <v>2667</v>
      </c>
      <c r="BB18" s="104">
        <f t="shared" si="2"/>
        <v>156</v>
      </c>
      <c r="BC18" s="104">
        <f t="shared" si="2"/>
        <v>281</v>
      </c>
      <c r="BD18" s="104">
        <f t="shared" si="2"/>
        <v>287</v>
      </c>
      <c r="BE18" s="104">
        <f t="shared" si="2"/>
        <v>11966</v>
      </c>
      <c r="BF18" s="57">
        <v>-4161</v>
      </c>
      <c r="BG18" s="57">
        <v>6739</v>
      </c>
      <c r="BH18" s="57">
        <v>1830</v>
      </c>
      <c r="BI18" s="53">
        <v>-427</v>
      </c>
      <c r="BJ18" s="53">
        <v>-108</v>
      </c>
      <c r="BK18" s="53">
        <v>-282</v>
      </c>
      <c r="BL18" s="57">
        <v>3591</v>
      </c>
      <c r="BM18" s="57"/>
      <c r="BO18" s="61"/>
      <c r="BP18" s="61"/>
      <c r="BQ18" s="61"/>
      <c r="BR18" s="61"/>
      <c r="BS18" s="61"/>
      <c r="BT18" s="61"/>
      <c r="BU18" s="61"/>
      <c r="BV18" s="61"/>
    </row>
    <row r="19" spans="1:74" ht="15">
      <c r="A19" s="98">
        <v>1993</v>
      </c>
      <c r="B19" s="57">
        <v>9190</v>
      </c>
      <c r="C19" s="57">
        <v>1074</v>
      </c>
      <c r="D19" s="57">
        <v>8124</v>
      </c>
      <c r="E19" s="57">
        <v>1678</v>
      </c>
      <c r="F19" s="53">
        <v>364</v>
      </c>
      <c r="G19" s="57">
        <v>1434</v>
      </c>
      <c r="H19" s="57">
        <v>21864</v>
      </c>
      <c r="I19" s="104">
        <f t="shared" si="4"/>
        <v>5942</v>
      </c>
      <c r="J19" s="104">
        <f t="shared" si="5"/>
        <v>13419</v>
      </c>
      <c r="K19" s="104">
        <f t="shared" si="6"/>
        <v>5638</v>
      </c>
      <c r="L19" s="104">
        <f t="shared" si="7"/>
        <v>1713</v>
      </c>
      <c r="M19" s="104">
        <f t="shared" si="8"/>
        <v>894</v>
      </c>
      <c r="N19" s="104">
        <f t="shared" si="9"/>
        <v>1341</v>
      </c>
      <c r="O19" s="104">
        <f t="shared" si="10"/>
        <v>28947</v>
      </c>
      <c r="P19" s="57">
        <v>15132</v>
      </c>
      <c r="Q19" s="57">
        <v>14493</v>
      </c>
      <c r="R19" s="57">
        <v>13762</v>
      </c>
      <c r="S19" s="57">
        <v>3391</v>
      </c>
      <c r="T19" s="57">
        <v>1258</v>
      </c>
      <c r="U19" s="57">
        <v>2775</v>
      </c>
      <c r="V19" s="57">
        <v>50811</v>
      </c>
      <c r="W19" s="57">
        <v>-16192</v>
      </c>
      <c r="X19" s="57">
        <v>-1765</v>
      </c>
      <c r="Y19" s="57">
        <v>-8562</v>
      </c>
      <c r="Z19" s="57">
        <v>-2028</v>
      </c>
      <c r="AA19" s="53">
        <v>-612</v>
      </c>
      <c r="AB19" s="57">
        <v>-1346</v>
      </c>
      <c r="AC19" s="57">
        <v>-30505</v>
      </c>
      <c r="AD19" s="104">
        <f t="shared" si="11"/>
        <v>-4152</v>
      </c>
      <c r="AE19" s="104">
        <f t="shared" si="12"/>
        <v>-2454</v>
      </c>
      <c r="AF19" s="104">
        <f t="shared" si="13"/>
        <v>-3009</v>
      </c>
      <c r="AG19" s="104">
        <f t="shared" si="14"/>
        <v>-1365</v>
      </c>
      <c r="AH19" s="104">
        <f t="shared" si="15"/>
        <v>-227</v>
      </c>
      <c r="AI19" s="104">
        <f t="shared" si="16"/>
        <v>-397</v>
      </c>
      <c r="AJ19" s="104">
        <f t="shared" si="17"/>
        <v>-11604</v>
      </c>
      <c r="AK19" s="57">
        <v>-20344</v>
      </c>
      <c r="AL19" s="57">
        <v>-4219</v>
      </c>
      <c r="AM19" s="57">
        <v>-11571</v>
      </c>
      <c r="AN19" s="57">
        <v>-3393</v>
      </c>
      <c r="AO19" s="53">
        <v>-839</v>
      </c>
      <c r="AP19" s="57">
        <v>-1743</v>
      </c>
      <c r="AQ19" s="57">
        <v>-42109</v>
      </c>
      <c r="AR19" s="57">
        <v>-7002</v>
      </c>
      <c r="AS19" s="53">
        <v>-691</v>
      </c>
      <c r="AT19" s="53">
        <v>-438</v>
      </c>
      <c r="AU19" s="53">
        <v>-350</v>
      </c>
      <c r="AV19" s="53">
        <v>-248</v>
      </c>
      <c r="AW19" s="53">
        <v>88</v>
      </c>
      <c r="AX19" s="57">
        <v>-8641</v>
      </c>
      <c r="AY19" s="104">
        <f t="shared" si="18"/>
        <v>1790</v>
      </c>
      <c r="AZ19" s="104">
        <f t="shared" si="2"/>
        <v>10965</v>
      </c>
      <c r="BA19" s="104">
        <f t="shared" si="2"/>
        <v>2629</v>
      </c>
      <c r="BB19" s="104">
        <f t="shared" si="2"/>
        <v>348</v>
      </c>
      <c r="BC19" s="104">
        <f t="shared" si="2"/>
        <v>667</v>
      </c>
      <c r="BD19" s="104">
        <f t="shared" si="2"/>
        <v>944</v>
      </c>
      <c r="BE19" s="104">
        <f t="shared" si="2"/>
        <v>17343</v>
      </c>
      <c r="BF19" s="57">
        <v>-5212</v>
      </c>
      <c r="BG19" s="57">
        <v>10274</v>
      </c>
      <c r="BH19" s="57">
        <v>2191</v>
      </c>
      <c r="BI19" s="53">
        <v>-2</v>
      </c>
      <c r="BJ19" s="53">
        <v>419</v>
      </c>
      <c r="BK19" s="57">
        <v>1032</v>
      </c>
      <c r="BL19" s="57">
        <v>8702</v>
      </c>
      <c r="BM19" s="57"/>
      <c r="BO19" s="61"/>
      <c r="BP19" s="61"/>
      <c r="BQ19" s="61"/>
      <c r="BR19" s="61"/>
      <c r="BS19" s="61"/>
      <c r="BT19" s="61"/>
      <c r="BU19" s="61"/>
      <c r="BV19" s="61"/>
    </row>
    <row r="20" spans="1:74" ht="15">
      <c r="A20" s="98">
        <v>1994</v>
      </c>
      <c r="B20" s="57">
        <v>10290</v>
      </c>
      <c r="C20" s="57">
        <v>1395</v>
      </c>
      <c r="D20" s="57">
        <v>8690</v>
      </c>
      <c r="E20" s="57">
        <v>1932</v>
      </c>
      <c r="F20" s="53">
        <v>520</v>
      </c>
      <c r="G20" s="53">
        <v>354</v>
      </c>
      <c r="H20" s="57">
        <v>23181</v>
      </c>
      <c r="I20" s="104">
        <f t="shared" si="4"/>
        <v>6710</v>
      </c>
      <c r="J20" s="104">
        <f t="shared" si="5"/>
        <v>15418</v>
      </c>
      <c r="K20" s="104">
        <f t="shared" si="6"/>
        <v>7515</v>
      </c>
      <c r="L20" s="104">
        <f t="shared" si="7"/>
        <v>2052</v>
      </c>
      <c r="M20" s="104">
        <f t="shared" si="8"/>
        <v>3859</v>
      </c>
      <c r="N20" s="104">
        <f t="shared" si="9"/>
        <v>935</v>
      </c>
      <c r="O20" s="104">
        <f t="shared" si="10"/>
        <v>36489</v>
      </c>
      <c r="P20" s="57">
        <v>17000</v>
      </c>
      <c r="Q20" s="57">
        <v>16813</v>
      </c>
      <c r="R20" s="57">
        <v>16205</v>
      </c>
      <c r="S20" s="57">
        <v>3984</v>
      </c>
      <c r="T20" s="57">
        <v>4379</v>
      </c>
      <c r="U20" s="57">
        <v>1289</v>
      </c>
      <c r="V20" s="57">
        <v>59670</v>
      </c>
      <c r="W20" s="57">
        <v>-18086</v>
      </c>
      <c r="X20" s="57">
        <v>-2234</v>
      </c>
      <c r="Y20" s="57">
        <v>-8673</v>
      </c>
      <c r="Z20" s="57">
        <v>-2069</v>
      </c>
      <c r="AA20" s="53">
        <v>-513</v>
      </c>
      <c r="AB20" s="53">
        <v>-719</v>
      </c>
      <c r="AC20" s="57">
        <v>-32294</v>
      </c>
      <c r="AD20" s="104">
        <f t="shared" si="11"/>
        <v>-4036</v>
      </c>
      <c r="AE20" s="104">
        <f t="shared" si="12"/>
        <v>-2362</v>
      </c>
      <c r="AF20" s="104">
        <f t="shared" si="13"/>
        <v>-2551</v>
      </c>
      <c r="AG20" s="104">
        <f t="shared" si="14"/>
        <v>-1193</v>
      </c>
      <c r="AH20" s="104">
        <f t="shared" si="15"/>
        <v>-182</v>
      </c>
      <c r="AI20" s="104">
        <f t="shared" si="16"/>
        <v>-237</v>
      </c>
      <c r="AJ20" s="104">
        <f t="shared" si="17"/>
        <v>-10561</v>
      </c>
      <c r="AK20" s="57">
        <v>-22122</v>
      </c>
      <c r="AL20" s="57">
        <v>-4596</v>
      </c>
      <c r="AM20" s="57">
        <v>-11224</v>
      </c>
      <c r="AN20" s="57">
        <v>-3262</v>
      </c>
      <c r="AO20" s="53">
        <v>-695</v>
      </c>
      <c r="AP20" s="53">
        <v>-956</v>
      </c>
      <c r="AQ20" s="57">
        <v>-42855</v>
      </c>
      <c r="AR20" s="57">
        <v>-7796</v>
      </c>
      <c r="AS20" s="53">
        <v>-839</v>
      </c>
      <c r="AT20" s="53">
        <v>17</v>
      </c>
      <c r="AU20" s="53">
        <v>-137</v>
      </c>
      <c r="AV20" s="53">
        <v>7</v>
      </c>
      <c r="AW20" s="53">
        <v>-365</v>
      </c>
      <c r="AX20" s="57">
        <v>-9113</v>
      </c>
      <c r="AY20" s="104">
        <f t="shared" si="18"/>
        <v>2674</v>
      </c>
      <c r="AZ20" s="104">
        <f t="shared" si="2"/>
        <v>13056</v>
      </c>
      <c r="BA20" s="104">
        <f t="shared" si="2"/>
        <v>4964</v>
      </c>
      <c r="BB20" s="104">
        <f t="shared" si="2"/>
        <v>859</v>
      </c>
      <c r="BC20" s="104">
        <f t="shared" si="2"/>
        <v>3677</v>
      </c>
      <c r="BD20" s="104">
        <f t="shared" si="2"/>
        <v>698</v>
      </c>
      <c r="BE20" s="104">
        <f t="shared" si="2"/>
        <v>25928</v>
      </c>
      <c r="BF20" s="57">
        <v>-5122</v>
      </c>
      <c r="BG20" s="57">
        <v>12217</v>
      </c>
      <c r="BH20" s="57">
        <v>4981</v>
      </c>
      <c r="BI20" s="53">
        <v>722</v>
      </c>
      <c r="BJ20" s="57">
        <v>3684</v>
      </c>
      <c r="BK20" s="53">
        <v>333</v>
      </c>
      <c r="BL20" s="57">
        <v>16815</v>
      </c>
      <c r="BM20" s="57"/>
      <c r="BO20" s="61"/>
      <c r="BP20" s="61"/>
      <c r="BQ20" s="61"/>
      <c r="BR20" s="61"/>
      <c r="BS20" s="61"/>
      <c r="BT20" s="61"/>
      <c r="BU20" s="61"/>
      <c r="BV20" s="61"/>
    </row>
    <row r="21" spans="1:74" ht="15">
      <c r="A21" s="98">
        <v>1995</v>
      </c>
      <c r="B21" s="57">
        <v>9975</v>
      </c>
      <c r="C21" s="57">
        <v>1483</v>
      </c>
      <c r="D21" s="57">
        <v>8448</v>
      </c>
      <c r="E21" s="57">
        <v>1927</v>
      </c>
      <c r="F21" s="53">
        <v>652</v>
      </c>
      <c r="G21" s="53">
        <v>385</v>
      </c>
      <c r="H21" s="57">
        <v>22870</v>
      </c>
      <c r="I21" s="104">
        <f t="shared" si="4"/>
        <v>7272</v>
      </c>
      <c r="J21" s="104">
        <f t="shared" si="5"/>
        <v>21141</v>
      </c>
      <c r="K21" s="104">
        <f t="shared" si="6"/>
        <v>10172</v>
      </c>
      <c r="L21" s="104">
        <f t="shared" si="7"/>
        <v>2510</v>
      </c>
      <c r="M21" s="104">
        <f t="shared" si="8"/>
        <v>4138</v>
      </c>
      <c r="N21" s="104">
        <f t="shared" si="9"/>
        <v>1469</v>
      </c>
      <c r="O21" s="104">
        <f t="shared" si="10"/>
        <v>46702</v>
      </c>
      <c r="P21" s="57">
        <v>17247</v>
      </c>
      <c r="Q21" s="57">
        <v>22624</v>
      </c>
      <c r="R21" s="57">
        <v>18620</v>
      </c>
      <c r="S21" s="57">
        <v>4437</v>
      </c>
      <c r="T21" s="57">
        <v>4790</v>
      </c>
      <c r="U21" s="57">
        <v>1854</v>
      </c>
      <c r="V21" s="57">
        <v>69572</v>
      </c>
      <c r="W21" s="57">
        <v>-21171</v>
      </c>
      <c r="X21" s="57">
        <v>-1954</v>
      </c>
      <c r="Y21" s="57">
        <v>-9504</v>
      </c>
      <c r="Z21" s="57">
        <v>-1966</v>
      </c>
      <c r="AA21" s="53">
        <v>-530</v>
      </c>
      <c r="AB21" s="53">
        <v>-959</v>
      </c>
      <c r="AC21" s="57">
        <v>-36084</v>
      </c>
      <c r="AD21" s="104">
        <f t="shared" si="11"/>
        <v>-3936</v>
      </c>
      <c r="AE21" s="104">
        <f t="shared" si="12"/>
        <v>-2569</v>
      </c>
      <c r="AF21" s="104">
        <f t="shared" si="13"/>
        <v>-2542</v>
      </c>
      <c r="AG21" s="104">
        <f t="shared" si="14"/>
        <v>-1197</v>
      </c>
      <c r="AH21" s="104">
        <f t="shared" si="15"/>
        <v>-210</v>
      </c>
      <c r="AI21" s="104">
        <f t="shared" si="16"/>
        <v>-305</v>
      </c>
      <c r="AJ21" s="104">
        <f t="shared" si="17"/>
        <v>-10759</v>
      </c>
      <c r="AK21" s="57">
        <v>-25107</v>
      </c>
      <c r="AL21" s="57">
        <v>-4523</v>
      </c>
      <c r="AM21" s="57">
        <v>-12046</v>
      </c>
      <c r="AN21" s="57">
        <v>-3163</v>
      </c>
      <c r="AO21" s="53">
        <v>-740</v>
      </c>
      <c r="AP21" s="57">
        <v>-1264</v>
      </c>
      <c r="AQ21" s="57">
        <v>-46843</v>
      </c>
      <c r="AR21" s="57">
        <v>-11196</v>
      </c>
      <c r="AS21" s="53">
        <v>-471</v>
      </c>
      <c r="AT21" s="57">
        <v>-1056</v>
      </c>
      <c r="AU21" s="53">
        <v>-39</v>
      </c>
      <c r="AV21" s="53">
        <v>122</v>
      </c>
      <c r="AW21" s="53">
        <v>-574</v>
      </c>
      <c r="AX21" s="57">
        <v>-13214</v>
      </c>
      <c r="AY21" s="104">
        <f t="shared" si="18"/>
        <v>3336</v>
      </c>
      <c r="AZ21" s="104">
        <f aca="true" t="shared" si="23" ref="AZ21:AZ41">BG21-AS21</f>
        <v>18572</v>
      </c>
      <c r="BA21" s="104">
        <f aca="true" t="shared" si="24" ref="BA21:BA41">BH21-AT21</f>
        <v>7630</v>
      </c>
      <c r="BB21" s="104">
        <f aca="true" t="shared" si="25" ref="BB21:BB41">BI21-AU21</f>
        <v>1313</v>
      </c>
      <c r="BC21" s="104">
        <f aca="true" t="shared" si="26" ref="BC21:BC41">BJ21-AV21</f>
        <v>3928</v>
      </c>
      <c r="BD21" s="104">
        <f aca="true" t="shared" si="27" ref="BD21:BD41">BK21-AW21</f>
        <v>1164</v>
      </c>
      <c r="BE21" s="104">
        <f aca="true" t="shared" si="28" ref="BE21:BE41">BL21-AX21</f>
        <v>35943</v>
      </c>
      <c r="BF21" s="57">
        <v>-7860</v>
      </c>
      <c r="BG21" s="57">
        <v>18101</v>
      </c>
      <c r="BH21" s="57">
        <v>6574</v>
      </c>
      <c r="BI21" s="57">
        <v>1274</v>
      </c>
      <c r="BJ21" s="57">
        <v>4050</v>
      </c>
      <c r="BK21" s="53">
        <v>590</v>
      </c>
      <c r="BL21" s="57">
        <v>22729</v>
      </c>
      <c r="BM21" s="57"/>
      <c r="BO21" s="61"/>
      <c r="BP21" s="61"/>
      <c r="BQ21" s="61"/>
      <c r="BR21" s="61"/>
      <c r="BS21" s="61"/>
      <c r="BT21" s="61"/>
      <c r="BU21" s="61"/>
      <c r="BV21" s="61"/>
    </row>
    <row r="22" spans="1:74" ht="15">
      <c r="A22" s="98">
        <v>1996</v>
      </c>
      <c r="B22" s="57">
        <v>9785</v>
      </c>
      <c r="C22" s="57">
        <v>1636</v>
      </c>
      <c r="D22" s="57">
        <v>8831</v>
      </c>
      <c r="E22" s="57">
        <v>2006</v>
      </c>
      <c r="F22" s="53">
        <v>611</v>
      </c>
      <c r="G22" s="53">
        <v>527</v>
      </c>
      <c r="H22" s="57">
        <v>23396</v>
      </c>
      <c r="I22" s="104">
        <f t="shared" si="4"/>
        <v>8560</v>
      </c>
      <c r="J22" s="104">
        <f t="shared" si="5"/>
        <v>27664</v>
      </c>
      <c r="K22" s="104">
        <f t="shared" si="6"/>
        <v>11217</v>
      </c>
      <c r="L22" s="104">
        <f t="shared" si="7"/>
        <v>2561</v>
      </c>
      <c r="M22" s="104">
        <f t="shared" si="8"/>
        <v>5716</v>
      </c>
      <c r="N22" s="104">
        <f t="shared" si="9"/>
        <v>2851</v>
      </c>
      <c r="O22" s="104">
        <f t="shared" si="10"/>
        <v>58569</v>
      </c>
      <c r="P22" s="57">
        <v>18345</v>
      </c>
      <c r="Q22" s="57">
        <v>29300</v>
      </c>
      <c r="R22" s="57">
        <v>20048</v>
      </c>
      <c r="S22" s="57">
        <v>4567</v>
      </c>
      <c r="T22" s="57">
        <v>6327</v>
      </c>
      <c r="U22" s="57">
        <v>3378</v>
      </c>
      <c r="V22" s="57">
        <v>81965</v>
      </c>
      <c r="W22" s="57">
        <v>-23708</v>
      </c>
      <c r="X22" s="57">
        <v>-1923</v>
      </c>
      <c r="Y22" s="57">
        <v>-10584</v>
      </c>
      <c r="Z22" s="57">
        <v>-1980</v>
      </c>
      <c r="AA22" s="53">
        <v>-453</v>
      </c>
      <c r="AB22" s="57">
        <v>-1246</v>
      </c>
      <c r="AC22" s="57">
        <v>-39894</v>
      </c>
      <c r="AD22" s="104">
        <f t="shared" si="11"/>
        <v>-4500</v>
      </c>
      <c r="AE22" s="104">
        <f t="shared" si="12"/>
        <v>-3092</v>
      </c>
      <c r="AF22" s="104">
        <f t="shared" si="13"/>
        <v>-2971</v>
      </c>
      <c r="AG22" s="104">
        <f t="shared" si="14"/>
        <v>-1321</v>
      </c>
      <c r="AH22" s="104">
        <f t="shared" si="15"/>
        <v>-223</v>
      </c>
      <c r="AI22" s="104">
        <f t="shared" si="16"/>
        <v>-458</v>
      </c>
      <c r="AJ22" s="104">
        <f t="shared" si="17"/>
        <v>-12565</v>
      </c>
      <c r="AK22" s="57">
        <v>-28208</v>
      </c>
      <c r="AL22" s="57">
        <v>-5015</v>
      </c>
      <c r="AM22" s="57">
        <v>-13555</v>
      </c>
      <c r="AN22" s="57">
        <v>-3301</v>
      </c>
      <c r="AO22" s="53">
        <v>-676</v>
      </c>
      <c r="AP22" s="57">
        <v>-1704</v>
      </c>
      <c r="AQ22" s="57">
        <v>-52459</v>
      </c>
      <c r="AR22" s="57">
        <v>-13923</v>
      </c>
      <c r="AS22" s="53">
        <v>-287</v>
      </c>
      <c r="AT22" s="57">
        <v>-1753</v>
      </c>
      <c r="AU22" s="53">
        <v>26</v>
      </c>
      <c r="AV22" s="53">
        <v>158</v>
      </c>
      <c r="AW22" s="53">
        <v>-719</v>
      </c>
      <c r="AX22" s="57">
        <v>-16498</v>
      </c>
      <c r="AY22" s="104">
        <f t="shared" si="18"/>
        <v>4060</v>
      </c>
      <c r="AZ22" s="104">
        <f t="shared" si="23"/>
        <v>24572</v>
      </c>
      <c r="BA22" s="104">
        <f t="shared" si="24"/>
        <v>8246</v>
      </c>
      <c r="BB22" s="104">
        <f t="shared" si="25"/>
        <v>1240</v>
      </c>
      <c r="BC22" s="104">
        <f t="shared" si="26"/>
        <v>5493</v>
      </c>
      <c r="BD22" s="104">
        <f t="shared" si="27"/>
        <v>2393</v>
      </c>
      <c r="BE22" s="104">
        <f t="shared" si="28"/>
        <v>46004</v>
      </c>
      <c r="BF22" s="57">
        <v>-9863</v>
      </c>
      <c r="BG22" s="57">
        <v>24285</v>
      </c>
      <c r="BH22" s="57">
        <v>6493</v>
      </c>
      <c r="BI22" s="57">
        <v>1266</v>
      </c>
      <c r="BJ22" s="57">
        <v>5651</v>
      </c>
      <c r="BK22" s="57">
        <v>1674</v>
      </c>
      <c r="BL22" s="57">
        <v>29506</v>
      </c>
      <c r="BM22" s="57"/>
      <c r="BO22" s="61"/>
      <c r="BP22" s="61"/>
      <c r="BQ22" s="61"/>
      <c r="BR22" s="61"/>
      <c r="BS22" s="61"/>
      <c r="BT22" s="61"/>
      <c r="BU22" s="61"/>
      <c r="BV22" s="61"/>
    </row>
    <row r="23" spans="1:74" ht="15">
      <c r="A23" s="98">
        <v>1997</v>
      </c>
      <c r="B23" s="57">
        <v>9248</v>
      </c>
      <c r="C23" s="57">
        <v>1671</v>
      </c>
      <c r="D23" s="57">
        <v>8658</v>
      </c>
      <c r="E23" s="57">
        <v>1886</v>
      </c>
      <c r="F23" s="53">
        <v>565</v>
      </c>
      <c r="G23" s="53">
        <v>506</v>
      </c>
      <c r="H23" s="57">
        <v>22534</v>
      </c>
      <c r="I23" s="104">
        <f t="shared" si="4"/>
        <v>8749</v>
      </c>
      <c r="J23" s="104">
        <f t="shared" si="5"/>
        <v>22525</v>
      </c>
      <c r="K23" s="104">
        <f t="shared" si="6"/>
        <v>9833</v>
      </c>
      <c r="L23" s="104">
        <f t="shared" si="7"/>
        <v>2851</v>
      </c>
      <c r="M23" s="104">
        <f t="shared" si="8"/>
        <v>5143</v>
      </c>
      <c r="N23" s="104">
        <f t="shared" si="9"/>
        <v>2857</v>
      </c>
      <c r="O23" s="104">
        <f t="shared" si="10"/>
        <v>51958</v>
      </c>
      <c r="P23" s="57">
        <v>17997</v>
      </c>
      <c r="Q23" s="57">
        <v>24196</v>
      </c>
      <c r="R23" s="57">
        <v>18491</v>
      </c>
      <c r="S23" s="57">
        <v>4737</v>
      </c>
      <c r="T23" s="57">
        <v>5708</v>
      </c>
      <c r="U23" s="57">
        <v>3363</v>
      </c>
      <c r="V23" s="57">
        <v>74492</v>
      </c>
      <c r="W23" s="57">
        <v>-24442</v>
      </c>
      <c r="X23" s="57">
        <v>-2491</v>
      </c>
      <c r="Y23" s="57">
        <v>-12007</v>
      </c>
      <c r="Z23" s="57">
        <v>-2412</v>
      </c>
      <c r="AA23" s="53">
        <v>-508</v>
      </c>
      <c r="AB23" s="57">
        <v>-1211</v>
      </c>
      <c r="AC23" s="57">
        <v>-43071</v>
      </c>
      <c r="AD23" s="104">
        <f t="shared" si="11"/>
        <v>-4702</v>
      </c>
      <c r="AE23" s="104">
        <f t="shared" si="12"/>
        <v>-4297</v>
      </c>
      <c r="AF23" s="104">
        <f t="shared" si="13"/>
        <v>-3382</v>
      </c>
      <c r="AG23" s="104">
        <f t="shared" si="14"/>
        <v>-1560</v>
      </c>
      <c r="AH23" s="104">
        <f t="shared" si="15"/>
        <v>-182</v>
      </c>
      <c r="AI23" s="104">
        <f t="shared" si="16"/>
        <v>-528</v>
      </c>
      <c r="AJ23" s="104">
        <f t="shared" si="17"/>
        <v>-14651</v>
      </c>
      <c r="AK23" s="57">
        <v>-29144</v>
      </c>
      <c r="AL23" s="57">
        <v>-6788</v>
      </c>
      <c r="AM23" s="57">
        <v>-15389</v>
      </c>
      <c r="AN23" s="57">
        <v>-3972</v>
      </c>
      <c r="AO23" s="53">
        <v>-690</v>
      </c>
      <c r="AP23" s="57">
        <v>-1739</v>
      </c>
      <c r="AQ23" s="57">
        <v>-57722</v>
      </c>
      <c r="AR23" s="57">
        <v>-15194</v>
      </c>
      <c r="AS23" s="53">
        <v>-820</v>
      </c>
      <c r="AT23" s="57">
        <v>-3349</v>
      </c>
      <c r="AU23" s="53">
        <v>-526</v>
      </c>
      <c r="AV23" s="53">
        <v>57</v>
      </c>
      <c r="AW23" s="53">
        <v>-705</v>
      </c>
      <c r="AX23" s="57">
        <v>-20537</v>
      </c>
      <c r="AY23" s="104">
        <f t="shared" si="18"/>
        <v>4047</v>
      </c>
      <c r="AZ23" s="104">
        <f t="shared" si="23"/>
        <v>18228</v>
      </c>
      <c r="BA23" s="104">
        <f t="shared" si="24"/>
        <v>6451</v>
      </c>
      <c r="BB23" s="104">
        <f t="shared" si="25"/>
        <v>1291</v>
      </c>
      <c r="BC23" s="104">
        <f t="shared" si="26"/>
        <v>4961</v>
      </c>
      <c r="BD23" s="104">
        <f t="shared" si="27"/>
        <v>2329</v>
      </c>
      <c r="BE23" s="104">
        <f t="shared" si="28"/>
        <v>37307</v>
      </c>
      <c r="BF23" s="57">
        <v>-11147</v>
      </c>
      <c r="BG23" s="57">
        <v>17408</v>
      </c>
      <c r="BH23" s="57">
        <v>3102</v>
      </c>
      <c r="BI23" s="53">
        <v>765</v>
      </c>
      <c r="BJ23" s="57">
        <v>5018</v>
      </c>
      <c r="BK23" s="57">
        <v>1624</v>
      </c>
      <c r="BL23" s="57">
        <v>16770</v>
      </c>
      <c r="BM23" s="57"/>
      <c r="BO23" s="61"/>
      <c r="BP23" s="61"/>
      <c r="BQ23" s="61"/>
      <c r="BR23" s="61"/>
      <c r="BS23" s="61"/>
      <c r="BT23" s="61"/>
      <c r="BU23" s="61"/>
      <c r="BV23" s="61"/>
    </row>
    <row r="24" spans="1:64" ht="15">
      <c r="A24" s="98">
        <v>1998</v>
      </c>
      <c r="B24" s="57">
        <v>8991</v>
      </c>
      <c r="C24" s="57">
        <v>1889</v>
      </c>
      <c r="D24" s="57">
        <v>8186</v>
      </c>
      <c r="E24" s="57">
        <v>1974</v>
      </c>
      <c r="F24" s="57">
        <v>1054</v>
      </c>
      <c r="G24" s="53">
        <v>464</v>
      </c>
      <c r="H24" s="57">
        <v>22558</v>
      </c>
      <c r="I24" s="104">
        <f t="shared" si="4"/>
        <v>7216</v>
      </c>
      <c r="J24" s="104">
        <f t="shared" si="5"/>
        <v>15697</v>
      </c>
      <c r="K24" s="104">
        <f t="shared" si="6"/>
        <v>7603</v>
      </c>
      <c r="L24" s="104">
        <f t="shared" si="7"/>
        <v>2136</v>
      </c>
      <c r="M24" s="104">
        <f t="shared" si="8"/>
        <v>4056</v>
      </c>
      <c r="N24" s="104">
        <f t="shared" si="9"/>
        <v>1980</v>
      </c>
      <c r="O24" s="104">
        <f t="shared" si="10"/>
        <v>38688</v>
      </c>
      <c r="P24" s="57">
        <v>16207</v>
      </c>
      <c r="Q24" s="57">
        <v>17586</v>
      </c>
      <c r="R24" s="57">
        <v>15789</v>
      </c>
      <c r="S24" s="57">
        <v>4110</v>
      </c>
      <c r="T24" s="57">
        <v>5110</v>
      </c>
      <c r="U24" s="57">
        <v>2444</v>
      </c>
      <c r="V24" s="57">
        <v>61246</v>
      </c>
      <c r="W24" s="57">
        <v>-24802</v>
      </c>
      <c r="X24" s="57">
        <v>-2085</v>
      </c>
      <c r="Y24" s="57">
        <v>-13260</v>
      </c>
      <c r="Z24" s="57">
        <v>-2609</v>
      </c>
      <c r="AA24" s="53">
        <v>-615</v>
      </c>
      <c r="AB24" s="57">
        <v>-1239</v>
      </c>
      <c r="AC24" s="57">
        <v>-44610</v>
      </c>
      <c r="AD24" s="104">
        <f t="shared" si="11"/>
        <v>-4695</v>
      </c>
      <c r="AE24" s="104">
        <f t="shared" si="12"/>
        <v>-4595</v>
      </c>
      <c r="AF24" s="104">
        <f t="shared" si="13"/>
        <v>-4125</v>
      </c>
      <c r="AG24" s="104">
        <f t="shared" si="14"/>
        <v>-1811</v>
      </c>
      <c r="AH24" s="104">
        <f t="shared" si="15"/>
        <v>-302</v>
      </c>
      <c r="AI24" s="104">
        <f t="shared" si="16"/>
        <v>-656</v>
      </c>
      <c r="AJ24" s="104">
        <f t="shared" si="17"/>
        <v>-16184</v>
      </c>
      <c r="AK24" s="57">
        <v>-29497</v>
      </c>
      <c r="AL24" s="57">
        <v>-6680</v>
      </c>
      <c r="AM24" s="57">
        <v>-17385</v>
      </c>
      <c r="AN24" s="57">
        <v>-4420</v>
      </c>
      <c r="AO24" s="53">
        <v>-917</v>
      </c>
      <c r="AP24" s="57">
        <v>-1895</v>
      </c>
      <c r="AQ24" s="57">
        <v>-60794</v>
      </c>
      <c r="AR24" s="57">
        <v>-15811</v>
      </c>
      <c r="AS24" s="53">
        <v>-196</v>
      </c>
      <c r="AT24" s="57">
        <v>-5074</v>
      </c>
      <c r="AU24" s="53">
        <v>-635</v>
      </c>
      <c r="AV24" s="53">
        <v>439</v>
      </c>
      <c r="AW24" s="53">
        <v>-775</v>
      </c>
      <c r="AX24" s="57">
        <v>-22052</v>
      </c>
      <c r="AY24" s="104">
        <f t="shared" si="18"/>
        <v>2521</v>
      </c>
      <c r="AZ24" s="104">
        <f t="shared" si="23"/>
        <v>11102</v>
      </c>
      <c r="BA24" s="104">
        <f t="shared" si="24"/>
        <v>3478</v>
      </c>
      <c r="BB24" s="104">
        <f t="shared" si="25"/>
        <v>325</v>
      </c>
      <c r="BC24" s="104">
        <f t="shared" si="26"/>
        <v>3754</v>
      </c>
      <c r="BD24" s="104">
        <f t="shared" si="27"/>
        <v>1324</v>
      </c>
      <c r="BE24" s="104">
        <f t="shared" si="28"/>
        <v>22504</v>
      </c>
      <c r="BF24" s="57">
        <v>-13290</v>
      </c>
      <c r="BG24" s="57">
        <v>10906</v>
      </c>
      <c r="BH24" s="57">
        <v>-1596</v>
      </c>
      <c r="BI24" s="53">
        <v>-310</v>
      </c>
      <c r="BJ24" s="57">
        <v>4193</v>
      </c>
      <c r="BK24" s="53">
        <v>549</v>
      </c>
      <c r="BL24" s="53">
        <v>452</v>
      </c>
    </row>
    <row r="25" spans="1:65" ht="15">
      <c r="A25" s="98">
        <v>1999</v>
      </c>
      <c r="B25" s="57">
        <v>7488</v>
      </c>
      <c r="C25" s="57">
        <v>1704</v>
      </c>
      <c r="D25" s="57">
        <v>8221</v>
      </c>
      <c r="E25" s="57">
        <v>1668</v>
      </c>
      <c r="F25" s="53">
        <v>518</v>
      </c>
      <c r="G25" s="53">
        <v>440</v>
      </c>
      <c r="H25" s="57">
        <v>20039</v>
      </c>
      <c r="I25" s="104">
        <f t="shared" si="4"/>
        <v>6371</v>
      </c>
      <c r="J25" s="104">
        <f t="shared" si="5"/>
        <v>14726</v>
      </c>
      <c r="K25" s="104">
        <f t="shared" si="6"/>
        <v>7216</v>
      </c>
      <c r="L25" s="104">
        <f t="shared" si="7"/>
        <v>2001</v>
      </c>
      <c r="M25" s="104">
        <f t="shared" si="8"/>
        <v>3812</v>
      </c>
      <c r="N25" s="104">
        <f t="shared" si="9"/>
        <v>2087</v>
      </c>
      <c r="O25" s="104">
        <f t="shared" si="10"/>
        <v>36213</v>
      </c>
      <c r="P25" s="57">
        <v>13859</v>
      </c>
      <c r="Q25" s="57">
        <v>16430</v>
      </c>
      <c r="R25" s="57">
        <v>15437</v>
      </c>
      <c r="S25" s="57">
        <v>3669</v>
      </c>
      <c r="T25" s="57">
        <v>4330</v>
      </c>
      <c r="U25" s="57">
        <v>2527</v>
      </c>
      <c r="V25" s="57">
        <v>56252</v>
      </c>
      <c r="W25" s="57">
        <v>-30061</v>
      </c>
      <c r="X25" s="57">
        <v>-2071</v>
      </c>
      <c r="Y25" s="57">
        <v>-14876</v>
      </c>
      <c r="Z25" s="57">
        <v>-2579</v>
      </c>
      <c r="AA25" s="53">
        <v>-604</v>
      </c>
      <c r="AB25" s="57">
        <v>-1554</v>
      </c>
      <c r="AC25" s="57">
        <v>-51745</v>
      </c>
      <c r="AD25" s="104">
        <f t="shared" si="11"/>
        <v>-4544</v>
      </c>
      <c r="AE25" s="104">
        <f t="shared" si="12"/>
        <v>-4171</v>
      </c>
      <c r="AF25" s="104">
        <f t="shared" si="13"/>
        <v>-4378</v>
      </c>
      <c r="AG25" s="104">
        <f t="shared" si="14"/>
        <v>-1834</v>
      </c>
      <c r="AH25" s="104">
        <f t="shared" si="15"/>
        <v>-314</v>
      </c>
      <c r="AI25" s="104">
        <f t="shared" si="16"/>
        <v>-635</v>
      </c>
      <c r="AJ25" s="104">
        <f t="shared" si="17"/>
        <v>-15876</v>
      </c>
      <c r="AK25" s="57">
        <v>-34605</v>
      </c>
      <c r="AL25" s="57">
        <v>-6242</v>
      </c>
      <c r="AM25" s="57">
        <v>-19254</v>
      </c>
      <c r="AN25" s="57">
        <v>-4413</v>
      </c>
      <c r="AO25" s="53">
        <v>-918</v>
      </c>
      <c r="AP25" s="57">
        <v>-2189</v>
      </c>
      <c r="AQ25" s="57">
        <v>-67621</v>
      </c>
      <c r="AR25" s="57">
        <v>-22573</v>
      </c>
      <c r="AS25" s="53">
        <v>-367</v>
      </c>
      <c r="AT25" s="57">
        <v>-6655</v>
      </c>
      <c r="AU25" s="53">
        <v>-911</v>
      </c>
      <c r="AV25" s="53">
        <v>-86</v>
      </c>
      <c r="AW25" s="57">
        <v>-1114</v>
      </c>
      <c r="AX25" s="57">
        <v>-31706</v>
      </c>
      <c r="AY25" s="104">
        <f t="shared" si="18"/>
        <v>1827</v>
      </c>
      <c r="AZ25" s="104">
        <f t="shared" si="23"/>
        <v>10555</v>
      </c>
      <c r="BA25" s="104">
        <f t="shared" si="24"/>
        <v>2838</v>
      </c>
      <c r="BB25" s="104">
        <f t="shared" si="25"/>
        <v>167</v>
      </c>
      <c r="BC25" s="104">
        <f t="shared" si="26"/>
        <v>3498</v>
      </c>
      <c r="BD25" s="104">
        <f t="shared" si="27"/>
        <v>1452</v>
      </c>
      <c r="BE25" s="104">
        <f t="shared" si="28"/>
        <v>20337</v>
      </c>
      <c r="BF25" s="57">
        <v>-20746</v>
      </c>
      <c r="BG25" s="57">
        <v>10188</v>
      </c>
      <c r="BH25" s="57">
        <v>-3817</v>
      </c>
      <c r="BI25" s="53">
        <v>-744</v>
      </c>
      <c r="BJ25" s="57">
        <v>3412</v>
      </c>
      <c r="BK25" s="53">
        <v>338</v>
      </c>
      <c r="BL25" s="57">
        <v>-11369</v>
      </c>
      <c r="BM25" s="57"/>
    </row>
    <row r="26" spans="1:65" ht="15">
      <c r="A26" s="98">
        <v>2000</v>
      </c>
      <c r="B26" s="57">
        <v>8275</v>
      </c>
      <c r="C26" s="57">
        <v>1473</v>
      </c>
      <c r="D26" s="57">
        <v>10021</v>
      </c>
      <c r="E26" s="57">
        <v>1903</v>
      </c>
      <c r="F26" s="53">
        <v>471</v>
      </c>
      <c r="G26" s="53">
        <v>366</v>
      </c>
      <c r="H26" s="57">
        <v>22509</v>
      </c>
      <c r="I26" s="104">
        <f t="shared" si="4"/>
        <v>6990</v>
      </c>
      <c r="J26" s="104">
        <f t="shared" si="5"/>
        <v>16181</v>
      </c>
      <c r="K26" s="104">
        <f t="shared" si="6"/>
        <v>8351</v>
      </c>
      <c r="L26" s="104">
        <f t="shared" si="7"/>
        <v>2099</v>
      </c>
      <c r="M26" s="104">
        <f t="shared" si="8"/>
        <v>3960</v>
      </c>
      <c r="N26" s="104">
        <f t="shared" si="9"/>
        <v>1195</v>
      </c>
      <c r="O26" s="104">
        <f t="shared" si="10"/>
        <v>38776</v>
      </c>
      <c r="P26" s="57">
        <v>15265</v>
      </c>
      <c r="Q26" s="57">
        <v>17654</v>
      </c>
      <c r="R26" s="57">
        <v>18372</v>
      </c>
      <c r="S26" s="57">
        <v>4002</v>
      </c>
      <c r="T26" s="57">
        <v>4431</v>
      </c>
      <c r="U26" s="57">
        <v>1561</v>
      </c>
      <c r="V26" s="57">
        <v>61285</v>
      </c>
      <c r="W26" s="57">
        <v>-33968</v>
      </c>
      <c r="X26" s="57">
        <v>-2441</v>
      </c>
      <c r="Y26" s="57">
        <v>-14250</v>
      </c>
      <c r="Z26" s="57">
        <v>-2869</v>
      </c>
      <c r="AA26" s="53">
        <v>-576</v>
      </c>
      <c r="AB26" s="57">
        <v>-1340</v>
      </c>
      <c r="AC26" s="57">
        <v>-55444</v>
      </c>
      <c r="AD26" s="104">
        <f t="shared" si="11"/>
        <v>-4645</v>
      </c>
      <c r="AE26" s="104">
        <f t="shared" si="12"/>
        <v>-4285</v>
      </c>
      <c r="AF26" s="104">
        <f t="shared" si="13"/>
        <v>-4099</v>
      </c>
      <c r="AG26" s="104">
        <f t="shared" si="14"/>
        <v>-1654</v>
      </c>
      <c r="AH26" s="104">
        <f t="shared" si="15"/>
        <v>-273</v>
      </c>
      <c r="AI26" s="104">
        <f t="shared" si="16"/>
        <v>-645</v>
      </c>
      <c r="AJ26" s="104">
        <f t="shared" si="17"/>
        <v>-15601</v>
      </c>
      <c r="AK26" s="57">
        <v>-38613</v>
      </c>
      <c r="AL26" s="57">
        <v>-6726</v>
      </c>
      <c r="AM26" s="57">
        <v>-18349</v>
      </c>
      <c r="AN26" s="57">
        <v>-4523</v>
      </c>
      <c r="AO26" s="53">
        <v>-849</v>
      </c>
      <c r="AP26" s="57">
        <v>-1985</v>
      </c>
      <c r="AQ26" s="57">
        <v>-71045</v>
      </c>
      <c r="AR26" s="57">
        <v>-25693</v>
      </c>
      <c r="AS26" s="53">
        <v>-968</v>
      </c>
      <c r="AT26" s="57">
        <v>-4229</v>
      </c>
      <c r="AU26" s="53">
        <v>-966</v>
      </c>
      <c r="AV26" s="53">
        <v>-105</v>
      </c>
      <c r="AW26" s="53">
        <v>-974</v>
      </c>
      <c r="AX26" s="57">
        <v>-32935</v>
      </c>
      <c r="AY26" s="104">
        <f t="shared" si="18"/>
        <v>2345</v>
      </c>
      <c r="AZ26" s="104">
        <f t="shared" si="23"/>
        <v>11896</v>
      </c>
      <c r="BA26" s="104">
        <f t="shared" si="24"/>
        <v>4252</v>
      </c>
      <c r="BB26" s="104">
        <f t="shared" si="25"/>
        <v>445</v>
      </c>
      <c r="BC26" s="104">
        <f t="shared" si="26"/>
        <v>3687</v>
      </c>
      <c r="BD26" s="104">
        <f t="shared" si="27"/>
        <v>550</v>
      </c>
      <c r="BE26" s="104">
        <f t="shared" si="28"/>
        <v>23175</v>
      </c>
      <c r="BF26" s="57">
        <v>-23348</v>
      </c>
      <c r="BG26" s="57">
        <v>10928</v>
      </c>
      <c r="BH26" s="53">
        <v>23</v>
      </c>
      <c r="BI26" s="53">
        <v>-521</v>
      </c>
      <c r="BJ26" s="57">
        <v>3582</v>
      </c>
      <c r="BK26" s="53">
        <v>-424</v>
      </c>
      <c r="BL26" s="57">
        <v>-9760</v>
      </c>
      <c r="BM26" s="57"/>
    </row>
    <row r="27" spans="1:65" ht="15">
      <c r="A27" s="98">
        <v>2001</v>
      </c>
      <c r="B27" s="57">
        <v>8496</v>
      </c>
      <c r="C27" s="57">
        <v>1382</v>
      </c>
      <c r="D27" s="57">
        <v>8779</v>
      </c>
      <c r="E27" s="57">
        <v>1721</v>
      </c>
      <c r="F27" s="53">
        <v>465</v>
      </c>
      <c r="G27" s="53">
        <v>498</v>
      </c>
      <c r="H27" s="57">
        <v>21341</v>
      </c>
      <c r="I27" s="104">
        <f t="shared" si="4"/>
        <v>7756</v>
      </c>
      <c r="J27" s="104">
        <f t="shared" si="5"/>
        <v>22125</v>
      </c>
      <c r="K27" s="104">
        <f t="shared" si="6"/>
        <v>9709</v>
      </c>
      <c r="L27" s="104">
        <f t="shared" si="7"/>
        <v>2224</v>
      </c>
      <c r="M27" s="104">
        <f t="shared" si="8"/>
        <v>4377</v>
      </c>
      <c r="N27" s="104">
        <f t="shared" si="9"/>
        <v>1957</v>
      </c>
      <c r="O27" s="104">
        <f t="shared" si="10"/>
        <v>48148</v>
      </c>
      <c r="P27" s="57">
        <v>16252</v>
      </c>
      <c r="Q27" s="57">
        <v>23507</v>
      </c>
      <c r="R27" s="57">
        <v>18488</v>
      </c>
      <c r="S27" s="57">
        <v>3945</v>
      </c>
      <c r="T27" s="57">
        <v>4842</v>
      </c>
      <c r="U27" s="57">
        <v>2455</v>
      </c>
      <c r="V27" s="57">
        <v>69489</v>
      </c>
      <c r="W27" s="57">
        <v>-39613</v>
      </c>
      <c r="X27" s="57">
        <v>-3430</v>
      </c>
      <c r="Y27" s="57">
        <v>-14664</v>
      </c>
      <c r="Z27" s="57">
        <v>-3268</v>
      </c>
      <c r="AA27" s="53">
        <v>-801</v>
      </c>
      <c r="AB27" s="57">
        <v>-1466</v>
      </c>
      <c r="AC27" s="57">
        <v>-63242</v>
      </c>
      <c r="AD27" s="104">
        <f t="shared" si="11"/>
        <v>-4200</v>
      </c>
      <c r="AE27" s="104">
        <f t="shared" si="12"/>
        <v>-4127</v>
      </c>
      <c r="AF27" s="104">
        <f t="shared" si="13"/>
        <v>-4428</v>
      </c>
      <c r="AG27" s="104">
        <f t="shared" si="14"/>
        <v>-1853</v>
      </c>
      <c r="AH27" s="104">
        <f t="shared" si="15"/>
        <v>-274</v>
      </c>
      <c r="AI27" s="104">
        <f t="shared" si="16"/>
        <v>-631</v>
      </c>
      <c r="AJ27" s="104">
        <f t="shared" si="17"/>
        <v>-15513</v>
      </c>
      <c r="AK27" s="57">
        <v>-43813</v>
      </c>
      <c r="AL27" s="57">
        <v>-7557</v>
      </c>
      <c r="AM27" s="57">
        <v>-19092</v>
      </c>
      <c r="AN27" s="57">
        <v>-5121</v>
      </c>
      <c r="AO27" s="57">
        <v>-1075</v>
      </c>
      <c r="AP27" s="57">
        <v>-2097</v>
      </c>
      <c r="AQ27" s="57">
        <v>-78755</v>
      </c>
      <c r="AR27" s="57">
        <v>-31117</v>
      </c>
      <c r="AS27" s="57">
        <v>-2048</v>
      </c>
      <c r="AT27" s="57">
        <v>-5885</v>
      </c>
      <c r="AU27" s="57">
        <v>-1547</v>
      </c>
      <c r="AV27" s="53">
        <v>-336</v>
      </c>
      <c r="AW27" s="53">
        <v>-968</v>
      </c>
      <c r="AX27" s="57">
        <v>-41901</v>
      </c>
      <c r="AY27" s="104">
        <f t="shared" si="18"/>
        <v>3556</v>
      </c>
      <c r="AZ27" s="104">
        <f t="shared" si="23"/>
        <v>17998</v>
      </c>
      <c r="BA27" s="104">
        <f t="shared" si="24"/>
        <v>5281</v>
      </c>
      <c r="BB27" s="104">
        <f t="shared" si="25"/>
        <v>371</v>
      </c>
      <c r="BC27" s="104">
        <f t="shared" si="26"/>
        <v>4103</v>
      </c>
      <c r="BD27" s="104">
        <f t="shared" si="27"/>
        <v>1326</v>
      </c>
      <c r="BE27" s="104">
        <f t="shared" si="28"/>
        <v>32635</v>
      </c>
      <c r="BF27" s="57">
        <v>-27561</v>
      </c>
      <c r="BG27" s="57">
        <v>15950</v>
      </c>
      <c r="BH27" s="53">
        <v>-604</v>
      </c>
      <c r="BI27" s="57">
        <v>-1176</v>
      </c>
      <c r="BJ27" s="57">
        <v>3767</v>
      </c>
      <c r="BK27" s="53">
        <v>358</v>
      </c>
      <c r="BL27" s="57">
        <v>-9266</v>
      </c>
      <c r="BM27" s="57"/>
    </row>
    <row r="28" spans="1:65" ht="15">
      <c r="A28" s="98">
        <v>2002</v>
      </c>
      <c r="B28" s="57">
        <v>9728</v>
      </c>
      <c r="C28" s="57">
        <v>1866</v>
      </c>
      <c r="D28" s="57">
        <v>10290</v>
      </c>
      <c r="E28" s="57">
        <v>1945</v>
      </c>
      <c r="F28" s="53">
        <v>466</v>
      </c>
      <c r="G28" s="53">
        <v>677</v>
      </c>
      <c r="H28" s="57">
        <v>24972</v>
      </c>
      <c r="I28" s="104">
        <f t="shared" si="4"/>
        <v>8714</v>
      </c>
      <c r="J28" s="104">
        <f t="shared" si="5"/>
        <v>34771</v>
      </c>
      <c r="K28" s="104">
        <f t="shared" si="6"/>
        <v>13190</v>
      </c>
      <c r="L28" s="104">
        <f t="shared" si="7"/>
        <v>2940</v>
      </c>
      <c r="M28" s="104">
        <f t="shared" si="8"/>
        <v>5723</v>
      </c>
      <c r="N28" s="104">
        <f t="shared" si="9"/>
        <v>2353</v>
      </c>
      <c r="O28" s="104">
        <f t="shared" si="10"/>
        <v>67691</v>
      </c>
      <c r="P28" s="57">
        <v>18442</v>
      </c>
      <c r="Q28" s="57">
        <v>36637</v>
      </c>
      <c r="R28" s="57">
        <v>23480</v>
      </c>
      <c r="S28" s="57">
        <v>4885</v>
      </c>
      <c r="T28" s="57">
        <v>6189</v>
      </c>
      <c r="U28" s="57">
        <v>3030</v>
      </c>
      <c r="V28" s="57">
        <v>92663</v>
      </c>
      <c r="W28" s="57">
        <v>-24586</v>
      </c>
      <c r="X28" s="57">
        <v>-3138</v>
      </c>
      <c r="Y28" s="57">
        <v>-12706</v>
      </c>
      <c r="Z28" s="57">
        <v>-2571</v>
      </c>
      <c r="AA28" s="53">
        <v>-669</v>
      </c>
      <c r="AB28" s="57">
        <v>-1210</v>
      </c>
      <c r="AC28" s="57">
        <v>-44880</v>
      </c>
      <c r="AD28" s="104">
        <f t="shared" si="11"/>
        <v>-4052</v>
      </c>
      <c r="AE28" s="104">
        <f t="shared" si="12"/>
        <v>-4201</v>
      </c>
      <c r="AF28" s="104">
        <f t="shared" si="13"/>
        <v>-4132</v>
      </c>
      <c r="AG28" s="104">
        <f t="shared" si="14"/>
        <v>-1534</v>
      </c>
      <c r="AH28" s="104">
        <f t="shared" si="15"/>
        <v>-319</v>
      </c>
      <c r="AI28" s="104">
        <f t="shared" si="16"/>
        <v>-730</v>
      </c>
      <c r="AJ28" s="104">
        <f t="shared" si="17"/>
        <v>-14968</v>
      </c>
      <c r="AK28" s="57">
        <v>-28638</v>
      </c>
      <c r="AL28" s="57">
        <v>-7339</v>
      </c>
      <c r="AM28" s="57">
        <v>-16838</v>
      </c>
      <c r="AN28" s="57">
        <v>-4105</v>
      </c>
      <c r="AO28" s="53">
        <v>-988</v>
      </c>
      <c r="AP28" s="57">
        <v>-1940</v>
      </c>
      <c r="AQ28" s="57">
        <v>-59848</v>
      </c>
      <c r="AR28" s="57">
        <v>-14858</v>
      </c>
      <c r="AS28" s="57">
        <v>-1272</v>
      </c>
      <c r="AT28" s="57">
        <v>-2416</v>
      </c>
      <c r="AU28" s="53">
        <v>-626</v>
      </c>
      <c r="AV28" s="53">
        <v>-203</v>
      </c>
      <c r="AW28" s="53">
        <v>-533</v>
      </c>
      <c r="AX28" s="57">
        <v>-19908</v>
      </c>
      <c r="AY28" s="104">
        <f t="shared" si="18"/>
        <v>4662</v>
      </c>
      <c r="AZ28" s="104">
        <f t="shared" si="23"/>
        <v>30570</v>
      </c>
      <c r="BA28" s="104">
        <f t="shared" si="24"/>
        <v>9058</v>
      </c>
      <c r="BB28" s="104">
        <f t="shared" si="25"/>
        <v>1406</v>
      </c>
      <c r="BC28" s="104">
        <f t="shared" si="26"/>
        <v>5404</v>
      </c>
      <c r="BD28" s="104">
        <f t="shared" si="27"/>
        <v>1623</v>
      </c>
      <c r="BE28" s="104">
        <f t="shared" si="28"/>
        <v>52723</v>
      </c>
      <c r="BF28" s="57">
        <v>-10196</v>
      </c>
      <c r="BG28" s="57">
        <v>29298</v>
      </c>
      <c r="BH28" s="57">
        <v>6642</v>
      </c>
      <c r="BI28" s="53">
        <v>780</v>
      </c>
      <c r="BJ28" s="57">
        <v>5201</v>
      </c>
      <c r="BK28" s="57">
        <v>1090</v>
      </c>
      <c r="BL28" s="57">
        <v>32815</v>
      </c>
      <c r="BM28" s="57"/>
    </row>
    <row r="29" spans="1:65" ht="15">
      <c r="A29" s="98">
        <v>2003</v>
      </c>
      <c r="B29" s="57">
        <v>10183</v>
      </c>
      <c r="C29" s="57">
        <v>2220</v>
      </c>
      <c r="D29" s="57">
        <v>11250</v>
      </c>
      <c r="E29" s="57">
        <v>2113</v>
      </c>
      <c r="F29" s="53">
        <v>560</v>
      </c>
      <c r="G29" s="53">
        <v>416</v>
      </c>
      <c r="H29" s="57">
        <v>26742</v>
      </c>
      <c r="I29" s="104">
        <f t="shared" si="4"/>
        <v>8455</v>
      </c>
      <c r="J29" s="104">
        <f t="shared" si="5"/>
        <v>36537</v>
      </c>
      <c r="K29" s="104">
        <f t="shared" si="6"/>
        <v>14989</v>
      </c>
      <c r="L29" s="104">
        <f t="shared" si="7"/>
        <v>3238</v>
      </c>
      <c r="M29" s="104">
        <f t="shared" si="8"/>
        <v>4707</v>
      </c>
      <c r="N29" s="104">
        <f t="shared" si="9"/>
        <v>2582</v>
      </c>
      <c r="O29" s="104">
        <f t="shared" si="10"/>
        <v>70508</v>
      </c>
      <c r="P29" s="57">
        <v>18638</v>
      </c>
      <c r="Q29" s="57">
        <v>38757</v>
      </c>
      <c r="R29" s="57">
        <v>26239</v>
      </c>
      <c r="S29" s="57">
        <v>5351</v>
      </c>
      <c r="T29" s="57">
        <v>5267</v>
      </c>
      <c r="U29" s="57">
        <v>2998</v>
      </c>
      <c r="V29" s="57">
        <v>97250</v>
      </c>
      <c r="W29" s="57">
        <v>-21227</v>
      </c>
      <c r="X29" s="57">
        <v>-2734</v>
      </c>
      <c r="Y29" s="57">
        <v>-10478</v>
      </c>
      <c r="Z29" s="57">
        <v>-2113</v>
      </c>
      <c r="AA29" s="53">
        <v>-656</v>
      </c>
      <c r="AB29" s="57">
        <v>-1027</v>
      </c>
      <c r="AC29" s="57">
        <v>-38235</v>
      </c>
      <c r="AD29" s="104">
        <f t="shared" si="11"/>
        <v>-3862</v>
      </c>
      <c r="AE29" s="104">
        <f t="shared" si="12"/>
        <v>-5052</v>
      </c>
      <c r="AF29" s="104">
        <f t="shared" si="13"/>
        <v>-4468</v>
      </c>
      <c r="AG29" s="104">
        <f t="shared" si="14"/>
        <v>-1697</v>
      </c>
      <c r="AH29" s="104">
        <f t="shared" si="15"/>
        <v>-382</v>
      </c>
      <c r="AI29" s="104">
        <f t="shared" si="16"/>
        <v>-1037</v>
      </c>
      <c r="AJ29" s="104">
        <f t="shared" si="17"/>
        <v>-16498</v>
      </c>
      <c r="AK29" s="57">
        <v>-25089</v>
      </c>
      <c r="AL29" s="57">
        <v>-7786</v>
      </c>
      <c r="AM29" s="57">
        <v>-14946</v>
      </c>
      <c r="AN29" s="57">
        <v>-3810</v>
      </c>
      <c r="AO29" s="57">
        <v>-1038</v>
      </c>
      <c r="AP29" s="57">
        <v>-2064</v>
      </c>
      <c r="AQ29" s="57">
        <v>-54733</v>
      </c>
      <c r="AR29" s="57">
        <v>-11044</v>
      </c>
      <c r="AS29" s="53">
        <v>-514</v>
      </c>
      <c r="AT29" s="53">
        <v>772</v>
      </c>
      <c r="AU29" s="53">
        <v>0</v>
      </c>
      <c r="AV29" s="53">
        <v>-96</v>
      </c>
      <c r="AW29" s="53">
        <v>-611</v>
      </c>
      <c r="AX29" s="57">
        <v>-11493</v>
      </c>
      <c r="AY29" s="104">
        <f t="shared" si="18"/>
        <v>4593</v>
      </c>
      <c r="AZ29" s="104">
        <f t="shared" si="23"/>
        <v>31485</v>
      </c>
      <c r="BA29" s="104">
        <f t="shared" si="24"/>
        <v>10521</v>
      </c>
      <c r="BB29" s="104">
        <f t="shared" si="25"/>
        <v>1541</v>
      </c>
      <c r="BC29" s="104">
        <f t="shared" si="26"/>
        <v>4325</v>
      </c>
      <c r="BD29" s="104">
        <f t="shared" si="27"/>
        <v>1545</v>
      </c>
      <c r="BE29" s="104">
        <f t="shared" si="28"/>
        <v>54010</v>
      </c>
      <c r="BF29" s="57">
        <v>-6451</v>
      </c>
      <c r="BG29" s="57">
        <v>30971</v>
      </c>
      <c r="BH29" s="57">
        <v>11293</v>
      </c>
      <c r="BI29" s="57">
        <v>1541</v>
      </c>
      <c r="BJ29" s="57">
        <v>4229</v>
      </c>
      <c r="BK29" s="53">
        <v>934</v>
      </c>
      <c r="BL29" s="57">
        <v>42517</v>
      </c>
      <c r="BM29" s="57"/>
    </row>
    <row r="30" spans="1:65" ht="15">
      <c r="A30" s="98">
        <v>2004</v>
      </c>
      <c r="B30" s="57">
        <v>10451</v>
      </c>
      <c r="C30" s="57">
        <v>2059</v>
      </c>
      <c r="D30" s="57">
        <v>10790</v>
      </c>
      <c r="E30" s="57">
        <v>2079</v>
      </c>
      <c r="F30" s="53">
        <v>498</v>
      </c>
      <c r="G30" s="53">
        <v>476</v>
      </c>
      <c r="H30" s="57">
        <v>26353</v>
      </c>
      <c r="I30" s="104">
        <f t="shared" si="4"/>
        <v>8666</v>
      </c>
      <c r="J30" s="104">
        <f t="shared" si="5"/>
        <v>22821</v>
      </c>
      <c r="K30" s="104">
        <f t="shared" si="6"/>
        <v>16655</v>
      </c>
      <c r="L30" s="104">
        <f t="shared" si="7"/>
        <v>3599</v>
      </c>
      <c r="M30" s="104">
        <f t="shared" si="8"/>
        <v>3213</v>
      </c>
      <c r="N30" s="104">
        <f t="shared" si="9"/>
        <v>2978</v>
      </c>
      <c r="O30" s="104">
        <f t="shared" si="10"/>
        <v>57932</v>
      </c>
      <c r="P30" s="57">
        <v>19117</v>
      </c>
      <c r="Q30" s="57">
        <v>24880</v>
      </c>
      <c r="R30" s="57">
        <v>27445</v>
      </c>
      <c r="S30" s="57">
        <v>5678</v>
      </c>
      <c r="T30" s="57">
        <v>3711</v>
      </c>
      <c r="U30" s="57">
        <v>3454</v>
      </c>
      <c r="V30" s="57">
        <v>84285</v>
      </c>
      <c r="W30" s="57">
        <v>-24712</v>
      </c>
      <c r="X30" s="57">
        <v>-2471</v>
      </c>
      <c r="Y30" s="57">
        <v>-10123</v>
      </c>
      <c r="Z30" s="57">
        <v>-2326</v>
      </c>
      <c r="AA30" s="53">
        <v>-637</v>
      </c>
      <c r="AB30" s="57">
        <v>-1123</v>
      </c>
      <c r="AC30" s="57">
        <v>-41392</v>
      </c>
      <c r="AD30" s="104">
        <f t="shared" si="11"/>
        <v>-4245</v>
      </c>
      <c r="AE30" s="104">
        <f t="shared" si="12"/>
        <v>-8024</v>
      </c>
      <c r="AF30" s="104">
        <f t="shared" si="13"/>
        <v>-4922</v>
      </c>
      <c r="AG30" s="104">
        <f t="shared" si="14"/>
        <v>-1803</v>
      </c>
      <c r="AH30" s="104">
        <f t="shared" si="15"/>
        <v>-518</v>
      </c>
      <c r="AI30" s="104">
        <f t="shared" si="16"/>
        <v>-1373</v>
      </c>
      <c r="AJ30" s="104">
        <f t="shared" si="17"/>
        <v>-20885</v>
      </c>
      <c r="AK30" s="57">
        <v>-28957</v>
      </c>
      <c r="AL30" s="57">
        <v>-10495</v>
      </c>
      <c r="AM30" s="57">
        <v>-15045</v>
      </c>
      <c r="AN30" s="57">
        <v>-4129</v>
      </c>
      <c r="AO30" s="57">
        <v>-1155</v>
      </c>
      <c r="AP30" s="57">
        <v>-2496</v>
      </c>
      <c r="AQ30" s="57">
        <v>-62277</v>
      </c>
      <c r="AR30" s="57">
        <v>-14261</v>
      </c>
      <c r="AS30" s="53">
        <v>-412</v>
      </c>
      <c r="AT30" s="53">
        <v>667</v>
      </c>
      <c r="AU30" s="53">
        <v>-247</v>
      </c>
      <c r="AV30" s="53">
        <v>-139</v>
      </c>
      <c r="AW30" s="53">
        <v>-647</v>
      </c>
      <c r="AX30" s="57">
        <v>-15039</v>
      </c>
      <c r="AY30" s="104">
        <f t="shared" si="18"/>
        <v>4421</v>
      </c>
      <c r="AZ30" s="104">
        <f t="shared" si="23"/>
        <v>14797</v>
      </c>
      <c r="BA30" s="104">
        <f t="shared" si="24"/>
        <v>11733</v>
      </c>
      <c r="BB30" s="104">
        <f t="shared" si="25"/>
        <v>1796</v>
      </c>
      <c r="BC30" s="104">
        <f t="shared" si="26"/>
        <v>2695</v>
      </c>
      <c r="BD30" s="104">
        <f t="shared" si="27"/>
        <v>1605</v>
      </c>
      <c r="BE30" s="104">
        <f t="shared" si="28"/>
        <v>37047</v>
      </c>
      <c r="BF30" s="57">
        <v>-9840</v>
      </c>
      <c r="BG30" s="57">
        <v>14385</v>
      </c>
      <c r="BH30" s="57">
        <v>12400</v>
      </c>
      <c r="BI30" s="57">
        <v>1549</v>
      </c>
      <c r="BJ30" s="57">
        <v>2556</v>
      </c>
      <c r="BK30" s="53">
        <v>958</v>
      </c>
      <c r="BL30" s="57">
        <v>22008</v>
      </c>
      <c r="BM30" s="57"/>
    </row>
    <row r="31" spans="1:65" ht="15">
      <c r="A31" s="98">
        <v>2005</v>
      </c>
      <c r="B31" s="57">
        <v>9772</v>
      </c>
      <c r="C31" s="57">
        <v>2173</v>
      </c>
      <c r="D31" s="57">
        <v>10068</v>
      </c>
      <c r="E31" s="57">
        <v>2058</v>
      </c>
      <c r="F31" s="53">
        <v>447</v>
      </c>
      <c r="G31" s="53">
        <v>444</v>
      </c>
      <c r="H31" s="57">
        <v>24962</v>
      </c>
      <c r="I31" s="104">
        <f t="shared" si="4"/>
        <v>9927</v>
      </c>
      <c r="J31" s="104">
        <f t="shared" si="5"/>
        <v>16559</v>
      </c>
      <c r="K31" s="104">
        <f t="shared" si="6"/>
        <v>18426</v>
      </c>
      <c r="L31" s="104">
        <f t="shared" si="7"/>
        <v>3861</v>
      </c>
      <c r="M31" s="104">
        <f t="shared" si="8"/>
        <v>3249</v>
      </c>
      <c r="N31" s="104">
        <f t="shared" si="9"/>
        <v>2155</v>
      </c>
      <c r="O31" s="104">
        <f t="shared" si="10"/>
        <v>54177</v>
      </c>
      <c r="P31" s="57">
        <v>19699</v>
      </c>
      <c r="Q31" s="57">
        <v>18732</v>
      </c>
      <c r="R31" s="57">
        <v>28494</v>
      </c>
      <c r="S31" s="57">
        <v>5919</v>
      </c>
      <c r="T31" s="57">
        <v>3696</v>
      </c>
      <c r="U31" s="57">
        <v>2599</v>
      </c>
      <c r="V31" s="57">
        <v>79139</v>
      </c>
      <c r="W31" s="57">
        <v>-30251</v>
      </c>
      <c r="X31" s="57">
        <v>-2544</v>
      </c>
      <c r="Y31" s="57">
        <v>-10574</v>
      </c>
      <c r="Z31" s="57">
        <v>-2400</v>
      </c>
      <c r="AA31" s="53">
        <v>-765</v>
      </c>
      <c r="AB31" s="53">
        <v>-851</v>
      </c>
      <c r="AC31" s="57">
        <v>-47385</v>
      </c>
      <c r="AD31" s="104">
        <f t="shared" si="11"/>
        <v>-4871</v>
      </c>
      <c r="AE31" s="104">
        <f t="shared" si="12"/>
        <v>-9268</v>
      </c>
      <c r="AF31" s="104">
        <f t="shared" si="13"/>
        <v>-5418</v>
      </c>
      <c r="AG31" s="104">
        <f t="shared" si="14"/>
        <v>-2134</v>
      </c>
      <c r="AH31" s="104">
        <f t="shared" si="15"/>
        <v>-528</v>
      </c>
      <c r="AI31" s="104">
        <f t="shared" si="16"/>
        <v>-942</v>
      </c>
      <c r="AJ31" s="104">
        <f t="shared" si="17"/>
        <v>-23161</v>
      </c>
      <c r="AK31" s="57">
        <v>-35122</v>
      </c>
      <c r="AL31" s="57">
        <v>-11812</v>
      </c>
      <c r="AM31" s="57">
        <v>-15992</v>
      </c>
      <c r="AN31" s="57">
        <v>-4534</v>
      </c>
      <c r="AO31" s="57">
        <v>-1293</v>
      </c>
      <c r="AP31" s="57">
        <v>-1793</v>
      </c>
      <c r="AQ31" s="57">
        <v>-70546</v>
      </c>
      <c r="AR31" s="57">
        <v>-20479</v>
      </c>
      <c r="AS31" s="53">
        <v>-371</v>
      </c>
      <c r="AT31" s="53">
        <v>-506</v>
      </c>
      <c r="AU31" s="53">
        <v>-342</v>
      </c>
      <c r="AV31" s="53">
        <v>-318</v>
      </c>
      <c r="AW31" s="53">
        <v>-407</v>
      </c>
      <c r="AX31" s="57">
        <v>-22423</v>
      </c>
      <c r="AY31" s="104">
        <f t="shared" si="18"/>
        <v>5056</v>
      </c>
      <c r="AZ31" s="104">
        <f t="shared" si="23"/>
        <v>7291</v>
      </c>
      <c r="BA31" s="104">
        <f t="shared" si="24"/>
        <v>13008</v>
      </c>
      <c r="BB31" s="104">
        <f t="shared" si="25"/>
        <v>1727</v>
      </c>
      <c r="BC31" s="104">
        <f t="shared" si="26"/>
        <v>2721</v>
      </c>
      <c r="BD31" s="104">
        <f t="shared" si="27"/>
        <v>1213</v>
      </c>
      <c r="BE31" s="104">
        <f t="shared" si="28"/>
        <v>31016</v>
      </c>
      <c r="BF31" s="57">
        <v>-15423</v>
      </c>
      <c r="BG31" s="57">
        <v>6920</v>
      </c>
      <c r="BH31" s="57">
        <v>12502</v>
      </c>
      <c r="BI31" s="57">
        <v>1385</v>
      </c>
      <c r="BJ31" s="57">
        <v>2403</v>
      </c>
      <c r="BK31" s="53">
        <v>806</v>
      </c>
      <c r="BL31" s="57">
        <v>8593</v>
      </c>
      <c r="BM31" s="57"/>
    </row>
    <row r="32" spans="1:65" ht="15">
      <c r="A32" s="98">
        <v>2006</v>
      </c>
      <c r="B32" s="57">
        <v>9570</v>
      </c>
      <c r="C32" s="57">
        <v>2180</v>
      </c>
      <c r="D32" s="57">
        <v>9408</v>
      </c>
      <c r="E32" s="57">
        <v>2037</v>
      </c>
      <c r="F32" s="53">
        <v>458</v>
      </c>
      <c r="G32" s="53">
        <v>387</v>
      </c>
      <c r="H32" s="57">
        <v>24040</v>
      </c>
      <c r="I32" s="104">
        <f t="shared" si="4"/>
        <v>9990</v>
      </c>
      <c r="J32" s="104">
        <f t="shared" si="5"/>
        <v>16309</v>
      </c>
      <c r="K32" s="104">
        <f t="shared" si="6"/>
        <v>20207</v>
      </c>
      <c r="L32" s="104">
        <f t="shared" si="7"/>
        <v>4334</v>
      </c>
      <c r="M32" s="104">
        <f t="shared" si="8"/>
        <v>3342</v>
      </c>
      <c r="N32" s="104">
        <f t="shared" si="9"/>
        <v>1854</v>
      </c>
      <c r="O32" s="104">
        <f t="shared" si="10"/>
        <v>56036</v>
      </c>
      <c r="P32" s="57">
        <v>19560</v>
      </c>
      <c r="Q32" s="57">
        <v>18489</v>
      </c>
      <c r="R32" s="57">
        <v>29615</v>
      </c>
      <c r="S32" s="57">
        <v>6371</v>
      </c>
      <c r="T32" s="57">
        <v>3800</v>
      </c>
      <c r="U32" s="57">
        <v>2241</v>
      </c>
      <c r="V32" s="57">
        <v>80076</v>
      </c>
      <c r="W32" s="57">
        <v>-30882</v>
      </c>
      <c r="X32" s="57">
        <v>-2622</v>
      </c>
      <c r="Y32" s="57">
        <v>-10340</v>
      </c>
      <c r="Z32" s="57">
        <v>-2497</v>
      </c>
      <c r="AA32" s="53">
        <v>-831</v>
      </c>
      <c r="AB32" s="53">
        <v>-602</v>
      </c>
      <c r="AC32" s="57">
        <v>-47774</v>
      </c>
      <c r="AD32" s="104">
        <f t="shared" si="11"/>
        <v>-4847</v>
      </c>
      <c r="AE32" s="104">
        <f t="shared" si="12"/>
        <v>-7474</v>
      </c>
      <c r="AF32" s="104">
        <f t="shared" si="13"/>
        <v>-5591</v>
      </c>
      <c r="AG32" s="104">
        <f t="shared" si="14"/>
        <v>-2328</v>
      </c>
      <c r="AH32" s="104">
        <f t="shared" si="15"/>
        <v>-528</v>
      </c>
      <c r="AI32" s="104">
        <f t="shared" si="16"/>
        <v>-846</v>
      </c>
      <c r="AJ32" s="104">
        <f t="shared" si="17"/>
        <v>-21614</v>
      </c>
      <c r="AK32" s="57">
        <v>-35729</v>
      </c>
      <c r="AL32" s="57">
        <v>-10096</v>
      </c>
      <c r="AM32" s="57">
        <v>-15931</v>
      </c>
      <c r="AN32" s="57">
        <v>-4825</v>
      </c>
      <c r="AO32" s="57">
        <v>-1359</v>
      </c>
      <c r="AP32" s="57">
        <v>-1448</v>
      </c>
      <c r="AQ32" s="57">
        <v>-69388</v>
      </c>
      <c r="AR32" s="57">
        <v>-21312</v>
      </c>
      <c r="AS32" s="53">
        <v>-442</v>
      </c>
      <c r="AT32" s="53">
        <v>-932</v>
      </c>
      <c r="AU32" s="53">
        <v>-460</v>
      </c>
      <c r="AV32" s="53">
        <v>-373</v>
      </c>
      <c r="AW32" s="53">
        <v>-215</v>
      </c>
      <c r="AX32" s="57">
        <v>-23734</v>
      </c>
      <c r="AY32" s="104">
        <f t="shared" si="18"/>
        <v>5143</v>
      </c>
      <c r="AZ32" s="104">
        <f t="shared" si="23"/>
        <v>8835</v>
      </c>
      <c r="BA32" s="104">
        <f t="shared" si="24"/>
        <v>14616</v>
      </c>
      <c r="BB32" s="104">
        <f t="shared" si="25"/>
        <v>2006</v>
      </c>
      <c r="BC32" s="104">
        <f t="shared" si="26"/>
        <v>2814</v>
      </c>
      <c r="BD32" s="104">
        <f t="shared" si="27"/>
        <v>1008</v>
      </c>
      <c r="BE32" s="104">
        <f t="shared" si="28"/>
        <v>34422</v>
      </c>
      <c r="BF32" s="57">
        <v>-16169</v>
      </c>
      <c r="BG32" s="57">
        <v>8393</v>
      </c>
      <c r="BH32" s="57">
        <v>13684</v>
      </c>
      <c r="BI32" s="57">
        <v>1546</v>
      </c>
      <c r="BJ32" s="57">
        <v>2441</v>
      </c>
      <c r="BK32" s="53">
        <v>793</v>
      </c>
      <c r="BL32" s="57">
        <v>10688</v>
      </c>
      <c r="BM32" s="57"/>
    </row>
    <row r="33" spans="1:65" ht="15">
      <c r="A33" s="98">
        <v>2007</v>
      </c>
      <c r="B33" s="57">
        <v>9711</v>
      </c>
      <c r="C33" s="57">
        <v>2115</v>
      </c>
      <c r="D33" s="57">
        <v>8936</v>
      </c>
      <c r="E33" s="57">
        <v>1857</v>
      </c>
      <c r="F33" s="53">
        <v>538</v>
      </c>
      <c r="G33" s="53">
        <v>315</v>
      </c>
      <c r="H33" s="57">
        <v>23472</v>
      </c>
      <c r="I33" s="104">
        <f t="shared" si="4"/>
        <v>9713</v>
      </c>
      <c r="J33" s="104">
        <f t="shared" si="5"/>
        <v>19735</v>
      </c>
      <c r="K33" s="104">
        <f t="shared" si="6"/>
        <v>19975</v>
      </c>
      <c r="L33" s="104">
        <f t="shared" si="7"/>
        <v>4604</v>
      </c>
      <c r="M33" s="104">
        <f t="shared" si="8"/>
        <v>3413</v>
      </c>
      <c r="N33" s="104">
        <f t="shared" si="9"/>
        <v>1788</v>
      </c>
      <c r="O33" s="104">
        <f t="shared" si="10"/>
        <v>59228</v>
      </c>
      <c r="P33" s="57">
        <v>19424</v>
      </c>
      <c r="Q33" s="57">
        <v>21850</v>
      </c>
      <c r="R33" s="57">
        <v>28911</v>
      </c>
      <c r="S33" s="57">
        <v>6461</v>
      </c>
      <c r="T33" s="57">
        <v>3951</v>
      </c>
      <c r="U33" s="57">
        <v>2103</v>
      </c>
      <c r="V33" s="57">
        <v>82700</v>
      </c>
      <c r="W33" s="57">
        <v>-34928</v>
      </c>
      <c r="X33" s="57">
        <v>-2676</v>
      </c>
      <c r="Y33" s="57">
        <v>-10104</v>
      </c>
      <c r="Z33" s="57">
        <v>-2484</v>
      </c>
      <c r="AA33" s="57">
        <v>-1084</v>
      </c>
      <c r="AB33" s="53">
        <v>-566</v>
      </c>
      <c r="AC33" s="57">
        <v>-51842</v>
      </c>
      <c r="AD33" s="104">
        <f t="shared" si="11"/>
        <v>-5077</v>
      </c>
      <c r="AE33" s="104">
        <f t="shared" si="12"/>
        <v>-6327</v>
      </c>
      <c r="AF33" s="104">
        <f t="shared" si="13"/>
        <v>-5761</v>
      </c>
      <c r="AG33" s="104">
        <f t="shared" si="14"/>
        <v>-2222</v>
      </c>
      <c r="AH33" s="104">
        <f t="shared" si="15"/>
        <v>-596</v>
      </c>
      <c r="AI33" s="104">
        <f t="shared" si="16"/>
        <v>-797</v>
      </c>
      <c r="AJ33" s="104">
        <f t="shared" si="17"/>
        <v>-20780</v>
      </c>
      <c r="AK33" s="57">
        <v>-40005</v>
      </c>
      <c r="AL33" s="57">
        <v>-9003</v>
      </c>
      <c r="AM33" s="57">
        <v>-15865</v>
      </c>
      <c r="AN33" s="57">
        <v>-4706</v>
      </c>
      <c r="AO33" s="57">
        <v>-1680</v>
      </c>
      <c r="AP33" s="57">
        <v>-1363</v>
      </c>
      <c r="AQ33" s="57">
        <v>-72622</v>
      </c>
      <c r="AR33" s="57">
        <v>-25217</v>
      </c>
      <c r="AS33" s="53">
        <v>-561</v>
      </c>
      <c r="AT33" s="57">
        <v>-1168</v>
      </c>
      <c r="AU33" s="53">
        <v>-627</v>
      </c>
      <c r="AV33" s="53">
        <v>-546</v>
      </c>
      <c r="AW33" s="53">
        <v>-251</v>
      </c>
      <c r="AX33" s="57">
        <v>-28370</v>
      </c>
      <c r="AY33" s="104">
        <f t="shared" si="18"/>
        <v>4636</v>
      </c>
      <c r="AZ33" s="104">
        <f t="shared" si="23"/>
        <v>13408</v>
      </c>
      <c r="BA33" s="104">
        <f t="shared" si="24"/>
        <v>14214</v>
      </c>
      <c r="BB33" s="104">
        <f t="shared" si="25"/>
        <v>2382</v>
      </c>
      <c r="BC33" s="104">
        <f t="shared" si="26"/>
        <v>2817</v>
      </c>
      <c r="BD33" s="104">
        <f t="shared" si="27"/>
        <v>991</v>
      </c>
      <c r="BE33" s="104">
        <f t="shared" si="28"/>
        <v>38448</v>
      </c>
      <c r="BF33" s="57">
        <v>-20581</v>
      </c>
      <c r="BG33" s="57">
        <v>12847</v>
      </c>
      <c r="BH33" s="57">
        <v>13046</v>
      </c>
      <c r="BI33" s="57">
        <v>1755</v>
      </c>
      <c r="BJ33" s="57">
        <v>2271</v>
      </c>
      <c r="BK33" s="53">
        <v>740</v>
      </c>
      <c r="BL33" s="57">
        <v>10078</v>
      </c>
      <c r="BM33" s="57"/>
    </row>
    <row r="34" spans="1:65" ht="15">
      <c r="A34" s="98">
        <v>2008</v>
      </c>
      <c r="B34" s="57">
        <v>9721</v>
      </c>
      <c r="C34" s="57">
        <v>2249</v>
      </c>
      <c r="D34" s="57">
        <v>8303</v>
      </c>
      <c r="E34" s="57">
        <v>1852</v>
      </c>
      <c r="F34" s="53">
        <v>559</v>
      </c>
      <c r="G34" s="53">
        <v>352</v>
      </c>
      <c r="H34" s="57">
        <v>23036</v>
      </c>
      <c r="I34" s="104">
        <f t="shared" si="4"/>
        <v>9973</v>
      </c>
      <c r="J34" s="104">
        <f t="shared" si="5"/>
        <v>22181</v>
      </c>
      <c r="K34" s="104">
        <f t="shared" si="6"/>
        <v>18129</v>
      </c>
      <c r="L34" s="104">
        <f t="shared" si="7"/>
        <v>4971</v>
      </c>
      <c r="M34" s="104">
        <f t="shared" si="8"/>
        <v>4932</v>
      </c>
      <c r="N34" s="104">
        <f t="shared" si="9"/>
        <v>2017</v>
      </c>
      <c r="O34" s="104">
        <f t="shared" si="10"/>
        <v>62203</v>
      </c>
      <c r="P34" s="57">
        <v>19694</v>
      </c>
      <c r="Q34" s="57">
        <v>24430</v>
      </c>
      <c r="R34" s="57">
        <v>26432</v>
      </c>
      <c r="S34" s="57">
        <v>6823</v>
      </c>
      <c r="T34" s="57">
        <v>5491</v>
      </c>
      <c r="U34" s="57">
        <v>2369</v>
      </c>
      <c r="V34" s="57">
        <v>85239</v>
      </c>
      <c r="W34" s="57">
        <v>-41625</v>
      </c>
      <c r="X34" s="57">
        <v>-2693</v>
      </c>
      <c r="Y34" s="57">
        <v>-9632</v>
      </c>
      <c r="Z34" s="57">
        <v>-2594</v>
      </c>
      <c r="AA34" s="57">
        <v>-1218</v>
      </c>
      <c r="AB34" s="53">
        <v>-565</v>
      </c>
      <c r="AC34" s="57">
        <v>-58327</v>
      </c>
      <c r="AD34" s="104">
        <f t="shared" si="11"/>
        <v>-5727</v>
      </c>
      <c r="AE34" s="104">
        <f t="shared" si="12"/>
        <v>-6666</v>
      </c>
      <c r="AF34" s="104">
        <f t="shared" si="13"/>
        <v>-5943</v>
      </c>
      <c r="AG34" s="104">
        <f t="shared" si="14"/>
        <v>-2531</v>
      </c>
      <c r="AH34" s="104">
        <f t="shared" si="15"/>
        <v>-579</v>
      </c>
      <c r="AI34" s="104">
        <f t="shared" si="16"/>
        <v>-734</v>
      </c>
      <c r="AJ34" s="104">
        <f t="shared" si="17"/>
        <v>-22180</v>
      </c>
      <c r="AK34" s="57">
        <v>-47352</v>
      </c>
      <c r="AL34" s="57">
        <v>-9359</v>
      </c>
      <c r="AM34" s="57">
        <v>-15575</v>
      </c>
      <c r="AN34" s="57">
        <v>-5125</v>
      </c>
      <c r="AO34" s="57">
        <v>-1797</v>
      </c>
      <c r="AP34" s="57">
        <v>-1299</v>
      </c>
      <c r="AQ34" s="57">
        <v>-80507</v>
      </c>
      <c r="AR34" s="57">
        <v>-31904</v>
      </c>
      <c r="AS34" s="53">
        <v>-444</v>
      </c>
      <c r="AT34" s="57">
        <v>-1329</v>
      </c>
      <c r="AU34" s="53">
        <v>-742</v>
      </c>
      <c r="AV34" s="53">
        <v>-659</v>
      </c>
      <c r="AW34" s="53">
        <v>-213</v>
      </c>
      <c r="AX34" s="57">
        <v>-35291</v>
      </c>
      <c r="AY34" s="104">
        <f t="shared" si="18"/>
        <v>4246</v>
      </c>
      <c r="AZ34" s="104">
        <f t="shared" si="23"/>
        <v>15515</v>
      </c>
      <c r="BA34" s="104">
        <f t="shared" si="24"/>
        <v>12186</v>
      </c>
      <c r="BB34" s="104">
        <f t="shared" si="25"/>
        <v>2440</v>
      </c>
      <c r="BC34" s="104">
        <f t="shared" si="26"/>
        <v>4353</v>
      </c>
      <c r="BD34" s="104">
        <f t="shared" si="27"/>
        <v>1283</v>
      </c>
      <c r="BE34" s="104">
        <f t="shared" si="28"/>
        <v>40023</v>
      </c>
      <c r="BF34" s="57">
        <v>-27658</v>
      </c>
      <c r="BG34" s="57">
        <v>15071</v>
      </c>
      <c r="BH34" s="57">
        <v>10857</v>
      </c>
      <c r="BI34" s="57">
        <v>1698</v>
      </c>
      <c r="BJ34" s="57">
        <v>3694</v>
      </c>
      <c r="BK34" s="57">
        <v>1070</v>
      </c>
      <c r="BL34" s="57">
        <v>4732</v>
      </c>
      <c r="BM34" s="57"/>
    </row>
    <row r="35" spans="1:65" ht="15">
      <c r="A35" s="98">
        <v>2009</v>
      </c>
      <c r="B35" s="57">
        <v>10105</v>
      </c>
      <c r="C35" s="57">
        <v>2466</v>
      </c>
      <c r="D35" s="57">
        <v>9110</v>
      </c>
      <c r="E35" s="57">
        <v>2196</v>
      </c>
      <c r="F35" s="53">
        <v>633</v>
      </c>
      <c r="G35" s="53">
        <v>315</v>
      </c>
      <c r="H35" s="57">
        <v>24825</v>
      </c>
      <c r="I35" s="104">
        <f t="shared" si="4"/>
        <v>10039</v>
      </c>
      <c r="J35" s="104">
        <f t="shared" si="5"/>
        <v>24405</v>
      </c>
      <c r="K35" s="104">
        <f t="shared" si="6"/>
        <v>17584</v>
      </c>
      <c r="L35" s="104">
        <f t="shared" si="7"/>
        <v>5077</v>
      </c>
      <c r="M35" s="104">
        <f t="shared" si="8"/>
        <v>4796</v>
      </c>
      <c r="N35" s="104">
        <f t="shared" si="9"/>
        <v>1525</v>
      </c>
      <c r="O35" s="104">
        <f t="shared" si="10"/>
        <v>63426</v>
      </c>
      <c r="P35" s="57">
        <v>20144</v>
      </c>
      <c r="Q35" s="57">
        <v>26871</v>
      </c>
      <c r="R35" s="57">
        <v>26694</v>
      </c>
      <c r="S35" s="57">
        <v>7273</v>
      </c>
      <c r="T35" s="57">
        <v>5429</v>
      </c>
      <c r="U35" s="57">
        <v>1840</v>
      </c>
      <c r="V35" s="57">
        <v>88251</v>
      </c>
      <c r="W35" s="57">
        <v>-38436</v>
      </c>
      <c r="X35" s="57">
        <v>-2412</v>
      </c>
      <c r="Y35" s="57">
        <v>-7327</v>
      </c>
      <c r="Z35" s="57">
        <v>-2527</v>
      </c>
      <c r="AA35" s="57">
        <v>-1368</v>
      </c>
      <c r="AB35" s="53">
        <v>-414</v>
      </c>
      <c r="AC35" s="57">
        <v>-52484</v>
      </c>
      <c r="AD35" s="104">
        <f t="shared" si="11"/>
        <v>-5891</v>
      </c>
      <c r="AE35" s="104">
        <f t="shared" si="12"/>
        <v>-7207</v>
      </c>
      <c r="AF35" s="104">
        <f t="shared" si="13"/>
        <v>-6087</v>
      </c>
      <c r="AG35" s="104">
        <f t="shared" si="14"/>
        <v>-2775</v>
      </c>
      <c r="AH35" s="104">
        <f t="shared" si="15"/>
        <v>-745</v>
      </c>
      <c r="AI35" s="104">
        <f t="shared" si="16"/>
        <v>-547</v>
      </c>
      <c r="AJ35" s="104">
        <f t="shared" si="17"/>
        <v>-23252</v>
      </c>
      <c r="AK35" s="57">
        <v>-44327</v>
      </c>
      <c r="AL35" s="57">
        <v>-9619</v>
      </c>
      <c r="AM35" s="57">
        <v>-13414</v>
      </c>
      <c r="AN35" s="57">
        <v>-5302</v>
      </c>
      <c r="AO35" s="57">
        <v>-2113</v>
      </c>
      <c r="AP35" s="53">
        <v>-961</v>
      </c>
      <c r="AQ35" s="57">
        <v>-75736</v>
      </c>
      <c r="AR35" s="57">
        <v>-28331</v>
      </c>
      <c r="AS35" s="53">
        <v>54</v>
      </c>
      <c r="AT35" s="57">
        <v>1783</v>
      </c>
      <c r="AU35" s="53">
        <v>-331</v>
      </c>
      <c r="AV35" s="53">
        <v>-735</v>
      </c>
      <c r="AW35" s="53">
        <v>-99</v>
      </c>
      <c r="AX35" s="57">
        <v>-27659</v>
      </c>
      <c r="AY35" s="104">
        <f t="shared" si="18"/>
        <v>4148</v>
      </c>
      <c r="AZ35" s="104">
        <f t="shared" si="23"/>
        <v>17198</v>
      </c>
      <c r="BA35" s="104">
        <f t="shared" si="24"/>
        <v>11497</v>
      </c>
      <c r="BB35" s="104">
        <f t="shared" si="25"/>
        <v>2302</v>
      </c>
      <c r="BC35" s="104">
        <f t="shared" si="26"/>
        <v>4051</v>
      </c>
      <c r="BD35" s="104">
        <f t="shared" si="27"/>
        <v>978</v>
      </c>
      <c r="BE35" s="104">
        <f t="shared" si="28"/>
        <v>40174</v>
      </c>
      <c r="BF35" s="57">
        <v>-24183</v>
      </c>
      <c r="BG35" s="57">
        <v>17252</v>
      </c>
      <c r="BH35" s="57">
        <v>13280</v>
      </c>
      <c r="BI35" s="57">
        <v>1971</v>
      </c>
      <c r="BJ35" s="57">
        <v>3316</v>
      </c>
      <c r="BK35" s="53">
        <v>879</v>
      </c>
      <c r="BL35" s="57">
        <v>12515</v>
      </c>
      <c r="BM35" s="57"/>
    </row>
    <row r="36" spans="1:65" ht="15">
      <c r="A36" s="98">
        <v>2010</v>
      </c>
      <c r="B36" s="57">
        <v>11901</v>
      </c>
      <c r="C36" s="57">
        <v>2425</v>
      </c>
      <c r="D36" s="57">
        <v>8509</v>
      </c>
      <c r="E36" s="57">
        <v>2184</v>
      </c>
      <c r="F36" s="53">
        <v>851</v>
      </c>
      <c r="G36" s="53">
        <v>323</v>
      </c>
      <c r="H36" s="57">
        <v>26193</v>
      </c>
      <c r="I36" s="104">
        <f t="shared" si="4"/>
        <v>8557</v>
      </c>
      <c r="J36" s="104">
        <f t="shared" si="5"/>
        <v>22779</v>
      </c>
      <c r="K36" s="104">
        <f t="shared" si="6"/>
        <v>15514</v>
      </c>
      <c r="L36" s="104">
        <f t="shared" si="7"/>
        <v>4907</v>
      </c>
      <c r="M36" s="104">
        <f t="shared" si="8"/>
        <v>2979</v>
      </c>
      <c r="N36" s="104">
        <f t="shared" si="9"/>
        <v>1376</v>
      </c>
      <c r="O36" s="104">
        <f t="shared" si="10"/>
        <v>56112</v>
      </c>
      <c r="P36" s="57">
        <v>20458</v>
      </c>
      <c r="Q36" s="57">
        <v>25204</v>
      </c>
      <c r="R36" s="57">
        <v>24023</v>
      </c>
      <c r="S36" s="57">
        <v>7091</v>
      </c>
      <c r="T36" s="57">
        <v>3830</v>
      </c>
      <c r="U36" s="57">
        <v>1699</v>
      </c>
      <c r="V36" s="57">
        <v>82305</v>
      </c>
      <c r="W36" s="57">
        <v>-28302</v>
      </c>
      <c r="X36" s="57">
        <v>-2265</v>
      </c>
      <c r="Y36" s="57">
        <v>-6165</v>
      </c>
      <c r="Z36" s="57">
        <v>-2381</v>
      </c>
      <c r="AA36" s="53">
        <v>-962</v>
      </c>
      <c r="AB36" s="53">
        <v>-354</v>
      </c>
      <c r="AC36" s="57">
        <v>-40429</v>
      </c>
      <c r="AD36" s="104">
        <f t="shared" si="11"/>
        <v>-5931</v>
      </c>
      <c r="AE36" s="104">
        <f t="shared" si="12"/>
        <v>-8233</v>
      </c>
      <c r="AF36" s="104">
        <f t="shared" si="13"/>
        <v>-6370</v>
      </c>
      <c r="AG36" s="104">
        <f t="shared" si="14"/>
        <v>-3145</v>
      </c>
      <c r="AH36" s="104">
        <f t="shared" si="15"/>
        <v>-1063</v>
      </c>
      <c r="AI36" s="104">
        <f t="shared" si="16"/>
        <v>-630</v>
      </c>
      <c r="AJ36" s="104">
        <f t="shared" si="17"/>
        <v>-25372</v>
      </c>
      <c r="AK36" s="57">
        <v>-34233</v>
      </c>
      <c r="AL36" s="57">
        <v>-10498</v>
      </c>
      <c r="AM36" s="57">
        <v>-12535</v>
      </c>
      <c r="AN36" s="57">
        <v>-5526</v>
      </c>
      <c r="AO36" s="57">
        <v>-2025</v>
      </c>
      <c r="AP36" s="53">
        <v>-984</v>
      </c>
      <c r="AQ36" s="57">
        <v>-65801</v>
      </c>
      <c r="AR36" s="57">
        <v>-16401</v>
      </c>
      <c r="AS36" s="53">
        <v>160</v>
      </c>
      <c r="AT36" s="57">
        <v>2344</v>
      </c>
      <c r="AU36" s="53">
        <v>-197</v>
      </c>
      <c r="AV36" s="53">
        <v>-111</v>
      </c>
      <c r="AW36" s="53">
        <v>-31</v>
      </c>
      <c r="AX36" s="57">
        <v>-14236</v>
      </c>
      <c r="AY36" s="104">
        <f t="shared" si="18"/>
        <v>2626</v>
      </c>
      <c r="AZ36" s="104">
        <f t="shared" si="23"/>
        <v>14546</v>
      </c>
      <c r="BA36" s="104">
        <f t="shared" si="24"/>
        <v>9144</v>
      </c>
      <c r="BB36" s="104">
        <f t="shared" si="25"/>
        <v>1762</v>
      </c>
      <c r="BC36" s="104">
        <f t="shared" si="26"/>
        <v>1916</v>
      </c>
      <c r="BD36" s="104">
        <f t="shared" si="27"/>
        <v>746</v>
      </c>
      <c r="BE36" s="104">
        <f t="shared" si="28"/>
        <v>30740</v>
      </c>
      <c r="BF36" s="57">
        <v>-13775</v>
      </c>
      <c r="BG36" s="57">
        <v>14706</v>
      </c>
      <c r="BH36" s="57">
        <v>11488</v>
      </c>
      <c r="BI36" s="57">
        <v>1565</v>
      </c>
      <c r="BJ36" s="57">
        <v>1805</v>
      </c>
      <c r="BK36" s="53">
        <v>715</v>
      </c>
      <c r="BL36" s="57">
        <v>16504</v>
      </c>
      <c r="BM36" s="57"/>
    </row>
    <row r="37" spans="1:65" ht="15">
      <c r="A37" s="98">
        <v>2011</v>
      </c>
      <c r="B37" s="57">
        <v>10611</v>
      </c>
      <c r="C37" s="57">
        <v>2578</v>
      </c>
      <c r="D37" s="57">
        <v>7096</v>
      </c>
      <c r="E37" s="57">
        <v>2102</v>
      </c>
      <c r="F37" s="53">
        <v>934</v>
      </c>
      <c r="G37" s="53">
        <v>483</v>
      </c>
      <c r="H37" s="57">
        <v>23804</v>
      </c>
      <c r="I37" s="104">
        <f t="shared" si="4"/>
        <v>8676</v>
      </c>
      <c r="J37" s="104">
        <f t="shared" si="5"/>
        <v>24771</v>
      </c>
      <c r="K37" s="104">
        <f t="shared" si="6"/>
        <v>16011</v>
      </c>
      <c r="L37" s="104">
        <f t="shared" si="7"/>
        <v>5344</v>
      </c>
      <c r="M37" s="104">
        <f t="shared" si="8"/>
        <v>2994</v>
      </c>
      <c r="N37" s="104">
        <f t="shared" si="9"/>
        <v>2416</v>
      </c>
      <c r="O37" s="104">
        <f t="shared" si="10"/>
        <v>60212</v>
      </c>
      <c r="P37" s="57">
        <v>19287</v>
      </c>
      <c r="Q37" s="57">
        <v>27349</v>
      </c>
      <c r="R37" s="57">
        <v>23107</v>
      </c>
      <c r="S37" s="57">
        <v>7446</v>
      </c>
      <c r="T37" s="57">
        <v>3928</v>
      </c>
      <c r="U37" s="57">
        <v>2899</v>
      </c>
      <c r="V37" s="57">
        <v>84016</v>
      </c>
      <c r="W37" s="57">
        <v>-40886</v>
      </c>
      <c r="X37" s="57">
        <v>-2548</v>
      </c>
      <c r="Y37" s="57">
        <v>-6615</v>
      </c>
      <c r="Z37" s="57">
        <v>-2212</v>
      </c>
      <c r="AA37" s="53">
        <v>-938</v>
      </c>
      <c r="AB37" s="53">
        <v>-509</v>
      </c>
      <c r="AC37" s="57">
        <v>-53708</v>
      </c>
      <c r="AD37" s="104">
        <f t="shared" si="11"/>
        <v>-6466</v>
      </c>
      <c r="AE37" s="104">
        <f t="shared" si="12"/>
        <v>-8739</v>
      </c>
      <c r="AF37" s="104">
        <f t="shared" si="13"/>
        <v>-6614</v>
      </c>
      <c r="AG37" s="104">
        <f t="shared" si="14"/>
        <v>-2943</v>
      </c>
      <c r="AH37" s="104">
        <f t="shared" si="15"/>
        <v>-1014</v>
      </c>
      <c r="AI37" s="104">
        <f t="shared" si="16"/>
        <v>-665</v>
      </c>
      <c r="AJ37" s="104">
        <f t="shared" si="17"/>
        <v>-26441</v>
      </c>
      <c r="AK37" s="57">
        <v>-47352</v>
      </c>
      <c r="AL37" s="57">
        <v>-11287</v>
      </c>
      <c r="AM37" s="57">
        <v>-13229</v>
      </c>
      <c r="AN37" s="57">
        <v>-5155</v>
      </c>
      <c r="AO37" s="57">
        <v>-1952</v>
      </c>
      <c r="AP37" s="57">
        <v>-1174</v>
      </c>
      <c r="AQ37" s="57">
        <v>-80149</v>
      </c>
      <c r="AR37" s="57">
        <v>-30275</v>
      </c>
      <c r="AS37" s="53">
        <v>30</v>
      </c>
      <c r="AT37" s="53">
        <v>481</v>
      </c>
      <c r="AU37" s="53">
        <v>-110</v>
      </c>
      <c r="AV37" s="53">
        <v>-4</v>
      </c>
      <c r="AW37" s="53">
        <v>-26</v>
      </c>
      <c r="AX37" s="57">
        <v>-29904</v>
      </c>
      <c r="AY37" s="104">
        <f t="shared" si="18"/>
        <v>2210</v>
      </c>
      <c r="AZ37" s="104">
        <f t="shared" si="23"/>
        <v>16032</v>
      </c>
      <c r="BA37" s="104">
        <f t="shared" si="24"/>
        <v>9397</v>
      </c>
      <c r="BB37" s="104">
        <f t="shared" si="25"/>
        <v>2401</v>
      </c>
      <c r="BC37" s="104">
        <f t="shared" si="26"/>
        <v>1980</v>
      </c>
      <c r="BD37" s="104">
        <f t="shared" si="27"/>
        <v>1751</v>
      </c>
      <c r="BE37" s="104">
        <f t="shared" si="28"/>
        <v>33771</v>
      </c>
      <c r="BF37" s="57">
        <v>-28065</v>
      </c>
      <c r="BG37" s="57">
        <v>16062</v>
      </c>
      <c r="BH37" s="57">
        <v>9878</v>
      </c>
      <c r="BI37" s="57">
        <v>2291</v>
      </c>
      <c r="BJ37" s="57">
        <v>1976</v>
      </c>
      <c r="BK37" s="57">
        <v>1725</v>
      </c>
      <c r="BL37" s="57">
        <v>3867</v>
      </c>
      <c r="BM37" s="57"/>
    </row>
    <row r="38" spans="1:65" ht="15">
      <c r="A38" s="98">
        <v>2012</v>
      </c>
      <c r="B38" s="57">
        <v>10053</v>
      </c>
      <c r="C38" s="57">
        <v>2566</v>
      </c>
      <c r="D38" s="57">
        <v>6814</v>
      </c>
      <c r="E38" s="57">
        <v>1893</v>
      </c>
      <c r="F38" s="53">
        <v>789</v>
      </c>
      <c r="G38" s="53">
        <v>480</v>
      </c>
      <c r="H38" s="57">
        <v>22595</v>
      </c>
      <c r="I38" s="104">
        <f t="shared" si="4"/>
        <v>8160</v>
      </c>
      <c r="J38" s="104">
        <f t="shared" si="5"/>
        <v>24705</v>
      </c>
      <c r="K38" s="104">
        <f t="shared" si="6"/>
        <v>17375</v>
      </c>
      <c r="L38" s="104">
        <f t="shared" si="7"/>
        <v>5547</v>
      </c>
      <c r="M38" s="104">
        <f t="shared" si="8"/>
        <v>2967</v>
      </c>
      <c r="N38" s="104">
        <f t="shared" si="9"/>
        <v>3053</v>
      </c>
      <c r="O38" s="104">
        <f t="shared" si="10"/>
        <v>61807</v>
      </c>
      <c r="P38" s="57">
        <v>18213</v>
      </c>
      <c r="Q38" s="57">
        <v>27271</v>
      </c>
      <c r="R38" s="57">
        <v>24189</v>
      </c>
      <c r="S38" s="57">
        <v>7440</v>
      </c>
      <c r="T38" s="57">
        <v>3756</v>
      </c>
      <c r="U38" s="57">
        <v>3533</v>
      </c>
      <c r="V38" s="57">
        <v>84402</v>
      </c>
      <c r="W38" s="57">
        <v>-49514</v>
      </c>
      <c r="X38" s="57">
        <v>-2512</v>
      </c>
      <c r="Y38" s="57">
        <v>-6302</v>
      </c>
      <c r="Z38" s="57">
        <v>-2432</v>
      </c>
      <c r="AA38" s="53">
        <v>-795</v>
      </c>
      <c r="AB38" s="53">
        <v>-547</v>
      </c>
      <c r="AC38" s="57">
        <v>-62102</v>
      </c>
      <c r="AD38" s="104">
        <f t="shared" si="11"/>
        <v>-6552</v>
      </c>
      <c r="AE38" s="104">
        <f t="shared" si="12"/>
        <v>-8100</v>
      </c>
      <c r="AF38" s="104">
        <f t="shared" si="13"/>
        <v>-6566</v>
      </c>
      <c r="AG38" s="104">
        <f t="shared" si="14"/>
        <v>-2932</v>
      </c>
      <c r="AH38" s="104">
        <f t="shared" si="15"/>
        <v>-799</v>
      </c>
      <c r="AI38" s="104">
        <f t="shared" si="16"/>
        <v>-542</v>
      </c>
      <c r="AJ38" s="104">
        <f t="shared" si="17"/>
        <v>-25491</v>
      </c>
      <c r="AK38" s="57">
        <v>-56066</v>
      </c>
      <c r="AL38" s="57">
        <v>-10612</v>
      </c>
      <c r="AM38" s="57">
        <v>-12868</v>
      </c>
      <c r="AN38" s="57">
        <v>-5364</v>
      </c>
      <c r="AO38" s="57">
        <v>-1594</v>
      </c>
      <c r="AP38" s="57">
        <v>-1089</v>
      </c>
      <c r="AQ38" s="57">
        <v>-87593</v>
      </c>
      <c r="AR38" s="57">
        <v>-39461</v>
      </c>
      <c r="AS38" s="53">
        <v>54</v>
      </c>
      <c r="AT38" s="53">
        <v>512</v>
      </c>
      <c r="AU38" s="53">
        <v>-539</v>
      </c>
      <c r="AV38" s="53">
        <v>-6</v>
      </c>
      <c r="AW38" s="53">
        <v>-67</v>
      </c>
      <c r="AX38" s="57">
        <v>-39507</v>
      </c>
      <c r="AY38" s="104">
        <f t="shared" si="18"/>
        <v>1608</v>
      </c>
      <c r="AZ38" s="104">
        <f t="shared" si="23"/>
        <v>16605</v>
      </c>
      <c r="BA38" s="104">
        <f t="shared" si="24"/>
        <v>10809</v>
      </c>
      <c r="BB38" s="104">
        <f t="shared" si="25"/>
        <v>2615</v>
      </c>
      <c r="BC38" s="104">
        <f t="shared" si="26"/>
        <v>2168</v>
      </c>
      <c r="BD38" s="104">
        <f t="shared" si="27"/>
        <v>2511</v>
      </c>
      <c r="BE38" s="104">
        <f t="shared" si="28"/>
        <v>36316</v>
      </c>
      <c r="BF38" s="57">
        <v>-37853</v>
      </c>
      <c r="BG38" s="57">
        <v>16659</v>
      </c>
      <c r="BH38" s="57">
        <v>11321</v>
      </c>
      <c r="BI38" s="57">
        <v>2076</v>
      </c>
      <c r="BJ38" s="57">
        <v>2162</v>
      </c>
      <c r="BK38" s="57">
        <v>2444</v>
      </c>
      <c r="BL38" s="57">
        <v>-3191</v>
      </c>
      <c r="BM38" s="57"/>
    </row>
    <row r="39" spans="1:65" ht="15">
      <c r="A39" s="98">
        <v>2013</v>
      </c>
      <c r="B39" s="57">
        <v>11936</v>
      </c>
      <c r="C39" s="57">
        <v>2733</v>
      </c>
      <c r="D39" s="57">
        <v>6670</v>
      </c>
      <c r="E39" s="57">
        <v>1930</v>
      </c>
      <c r="F39" s="53">
        <v>900</v>
      </c>
      <c r="G39" s="53">
        <v>564</v>
      </c>
      <c r="H39" s="57">
        <v>24733</v>
      </c>
      <c r="I39" s="104">
        <f t="shared" si="4"/>
        <v>9036</v>
      </c>
      <c r="J39" s="104">
        <f t="shared" si="5"/>
        <v>24850</v>
      </c>
      <c r="K39" s="104">
        <f t="shared" si="6"/>
        <v>18096</v>
      </c>
      <c r="L39" s="104">
        <f t="shared" si="7"/>
        <v>5806</v>
      </c>
      <c r="M39" s="104">
        <f t="shared" si="8"/>
        <v>2681</v>
      </c>
      <c r="N39" s="104">
        <f t="shared" si="9"/>
        <v>3033</v>
      </c>
      <c r="O39" s="104">
        <f t="shared" si="10"/>
        <v>63502</v>
      </c>
      <c r="P39" s="57">
        <v>20972</v>
      </c>
      <c r="Q39" s="57">
        <v>27583</v>
      </c>
      <c r="R39" s="57">
        <v>24766</v>
      </c>
      <c r="S39" s="57">
        <v>7736</v>
      </c>
      <c r="T39" s="57">
        <v>3581</v>
      </c>
      <c r="U39" s="57">
        <v>3597</v>
      </c>
      <c r="V39" s="57">
        <v>88235</v>
      </c>
      <c r="W39" s="57">
        <v>-44490</v>
      </c>
      <c r="X39" s="57">
        <v>-2359</v>
      </c>
      <c r="Y39" s="57">
        <v>-5777</v>
      </c>
      <c r="Z39" s="57">
        <v>-2487</v>
      </c>
      <c r="AA39" s="53">
        <v>-813</v>
      </c>
      <c r="AB39" s="53">
        <v>-548</v>
      </c>
      <c r="AC39" s="57">
        <v>-56474</v>
      </c>
      <c r="AD39" s="104">
        <f t="shared" si="11"/>
        <v>-5670</v>
      </c>
      <c r="AE39" s="104">
        <f t="shared" si="12"/>
        <v>-7594</v>
      </c>
      <c r="AF39" s="104">
        <f t="shared" si="13"/>
        <v>-6262</v>
      </c>
      <c r="AG39" s="104">
        <f t="shared" si="14"/>
        <v>-2974</v>
      </c>
      <c r="AH39" s="104">
        <f t="shared" si="15"/>
        <v>-795</v>
      </c>
      <c r="AI39" s="104">
        <f t="shared" si="16"/>
        <v>-559</v>
      </c>
      <c r="AJ39" s="104">
        <f t="shared" si="17"/>
        <v>-23854</v>
      </c>
      <c r="AK39" s="57">
        <v>-50160</v>
      </c>
      <c r="AL39" s="57">
        <v>-9953</v>
      </c>
      <c r="AM39" s="57">
        <v>-12039</v>
      </c>
      <c r="AN39" s="57">
        <v>-5461</v>
      </c>
      <c r="AO39" s="57">
        <v>-1608</v>
      </c>
      <c r="AP39" s="57">
        <v>-1107</v>
      </c>
      <c r="AQ39" s="57">
        <v>-80328</v>
      </c>
      <c r="AR39" s="57">
        <v>-32554</v>
      </c>
      <c r="AS39" s="53">
        <v>374</v>
      </c>
      <c r="AT39" s="53">
        <v>893</v>
      </c>
      <c r="AU39" s="53">
        <v>-557</v>
      </c>
      <c r="AV39" s="53">
        <v>87</v>
      </c>
      <c r="AW39" s="53">
        <v>16</v>
      </c>
      <c r="AX39" s="57">
        <v>-31741</v>
      </c>
      <c r="AY39" s="104">
        <f t="shared" si="18"/>
        <v>3366</v>
      </c>
      <c r="AZ39" s="104">
        <f t="shared" si="23"/>
        <v>17256</v>
      </c>
      <c r="BA39" s="104">
        <f t="shared" si="24"/>
        <v>11834</v>
      </c>
      <c r="BB39" s="104">
        <f t="shared" si="25"/>
        <v>2832</v>
      </c>
      <c r="BC39" s="104">
        <f t="shared" si="26"/>
        <v>1886</v>
      </c>
      <c r="BD39" s="104">
        <f t="shared" si="27"/>
        <v>2474</v>
      </c>
      <c r="BE39" s="104">
        <f t="shared" si="28"/>
        <v>39648</v>
      </c>
      <c r="BF39" s="57">
        <v>-29188</v>
      </c>
      <c r="BG39" s="57">
        <v>17630</v>
      </c>
      <c r="BH39" s="57">
        <v>12727</v>
      </c>
      <c r="BI39" s="57">
        <v>2275</v>
      </c>
      <c r="BJ39" s="57">
        <v>1973</v>
      </c>
      <c r="BK39" s="57">
        <v>2490</v>
      </c>
      <c r="BL39" s="57">
        <v>7907</v>
      </c>
      <c r="BM39" s="57"/>
    </row>
    <row r="40" spans="1:65" ht="15">
      <c r="A40" s="98">
        <v>2014</v>
      </c>
      <c r="B40" s="57">
        <v>15787</v>
      </c>
      <c r="C40" s="57">
        <v>2823</v>
      </c>
      <c r="D40" s="57">
        <v>5945</v>
      </c>
      <c r="E40" s="57">
        <v>1976</v>
      </c>
      <c r="F40" s="53">
        <v>848</v>
      </c>
      <c r="G40" s="53">
        <v>625</v>
      </c>
      <c r="H40" s="57">
        <v>28004</v>
      </c>
      <c r="I40" s="104">
        <f t="shared" si="4"/>
        <v>10946</v>
      </c>
      <c r="J40" s="104">
        <f t="shared" si="5"/>
        <v>28912</v>
      </c>
      <c r="K40" s="104">
        <f t="shared" si="6"/>
        <v>19851</v>
      </c>
      <c r="L40" s="104">
        <f t="shared" si="7"/>
        <v>6307</v>
      </c>
      <c r="M40" s="104">
        <f t="shared" si="8"/>
        <v>3579</v>
      </c>
      <c r="N40" s="104">
        <f t="shared" si="9"/>
        <v>3185</v>
      </c>
      <c r="O40" s="104">
        <f t="shared" si="10"/>
        <v>72780</v>
      </c>
      <c r="P40" s="57">
        <v>26733</v>
      </c>
      <c r="Q40" s="57">
        <v>31735</v>
      </c>
      <c r="R40" s="57">
        <v>25796</v>
      </c>
      <c r="S40" s="57">
        <v>8283</v>
      </c>
      <c r="T40" s="57">
        <v>4427</v>
      </c>
      <c r="U40" s="57">
        <v>3810</v>
      </c>
      <c r="V40" s="57">
        <v>100784</v>
      </c>
      <c r="W40" s="57">
        <v>-27860</v>
      </c>
      <c r="X40" s="57">
        <v>-2316</v>
      </c>
      <c r="Y40" s="57">
        <v>-6088</v>
      </c>
      <c r="Z40" s="57">
        <v>-2681</v>
      </c>
      <c r="AA40" s="53">
        <v>-677</v>
      </c>
      <c r="AB40" s="53">
        <v>-440</v>
      </c>
      <c r="AC40" s="57">
        <v>-40062</v>
      </c>
      <c r="AD40" s="104">
        <f t="shared" si="11"/>
        <v>-4423</v>
      </c>
      <c r="AE40" s="104">
        <f t="shared" si="12"/>
        <v>-7042</v>
      </c>
      <c r="AF40" s="104">
        <f t="shared" si="13"/>
        <v>-6583</v>
      </c>
      <c r="AG40" s="104">
        <f t="shared" si="14"/>
        <v>-2888</v>
      </c>
      <c r="AH40" s="104">
        <f t="shared" si="15"/>
        <v>-744</v>
      </c>
      <c r="AI40" s="104">
        <f t="shared" si="16"/>
        <v>-704</v>
      </c>
      <c r="AJ40" s="104">
        <f t="shared" si="17"/>
        <v>-22384</v>
      </c>
      <c r="AK40" s="57">
        <v>-32283</v>
      </c>
      <c r="AL40" s="57">
        <v>-9358</v>
      </c>
      <c r="AM40" s="57">
        <v>-12671</v>
      </c>
      <c r="AN40" s="57">
        <v>-5569</v>
      </c>
      <c r="AO40" s="57">
        <v>-1421</v>
      </c>
      <c r="AP40" s="57">
        <v>-1144</v>
      </c>
      <c r="AQ40" s="57">
        <v>-62446</v>
      </c>
      <c r="AR40" s="57">
        <v>-12073</v>
      </c>
      <c r="AS40" s="53">
        <v>507</v>
      </c>
      <c r="AT40" s="53">
        <v>-143</v>
      </c>
      <c r="AU40" s="53">
        <v>-705</v>
      </c>
      <c r="AV40" s="53">
        <v>171</v>
      </c>
      <c r="AW40" s="53">
        <v>185</v>
      </c>
      <c r="AX40" s="57">
        <v>-12058</v>
      </c>
      <c r="AY40" s="104">
        <f t="shared" si="18"/>
        <v>6523</v>
      </c>
      <c r="AZ40" s="104">
        <f t="shared" si="23"/>
        <v>21870</v>
      </c>
      <c r="BA40" s="104">
        <f t="shared" si="24"/>
        <v>13268</v>
      </c>
      <c r="BB40" s="104">
        <f t="shared" si="25"/>
        <v>3419</v>
      </c>
      <c r="BC40" s="104">
        <f t="shared" si="26"/>
        <v>2835</v>
      </c>
      <c r="BD40" s="104">
        <f t="shared" si="27"/>
        <v>2481</v>
      </c>
      <c r="BE40" s="104">
        <f t="shared" si="28"/>
        <v>50396</v>
      </c>
      <c r="BF40" s="57">
        <v>-5550</v>
      </c>
      <c r="BG40" s="57">
        <v>22377</v>
      </c>
      <c r="BH40" s="57">
        <v>13125</v>
      </c>
      <c r="BI40" s="57">
        <v>2714</v>
      </c>
      <c r="BJ40" s="57">
        <v>3006</v>
      </c>
      <c r="BK40" s="57">
        <v>2666</v>
      </c>
      <c r="BL40" s="57">
        <v>38338</v>
      </c>
      <c r="BM40" s="57"/>
    </row>
    <row r="41" spans="1:65" ht="15">
      <c r="A41" s="98">
        <v>2015</v>
      </c>
      <c r="B41" s="57">
        <v>16937</v>
      </c>
      <c r="C41" s="57">
        <v>3106</v>
      </c>
      <c r="D41" s="57">
        <v>5822</v>
      </c>
      <c r="E41" s="57">
        <v>2239</v>
      </c>
      <c r="F41" s="53">
        <v>802</v>
      </c>
      <c r="G41" s="53">
        <v>748</v>
      </c>
      <c r="H41" s="57">
        <v>29654</v>
      </c>
      <c r="I41" s="104">
        <f t="shared" si="4"/>
        <v>12254</v>
      </c>
      <c r="J41" s="104">
        <f t="shared" si="5"/>
        <v>38449</v>
      </c>
      <c r="K41" s="104">
        <f t="shared" si="6"/>
        <v>21250</v>
      </c>
      <c r="L41" s="104">
        <f t="shared" si="7"/>
        <v>6911</v>
      </c>
      <c r="M41" s="104">
        <f t="shared" si="8"/>
        <v>4354</v>
      </c>
      <c r="N41" s="104">
        <f t="shared" si="9"/>
        <v>2783</v>
      </c>
      <c r="O41" s="104">
        <f t="shared" si="10"/>
        <v>86001</v>
      </c>
      <c r="P41" s="57">
        <v>29191</v>
      </c>
      <c r="Q41" s="57">
        <v>41555</v>
      </c>
      <c r="R41" s="57">
        <v>27072</v>
      </c>
      <c r="S41" s="57">
        <v>9150</v>
      </c>
      <c r="T41" s="57">
        <v>5156</v>
      </c>
      <c r="U41" s="57">
        <v>3531</v>
      </c>
      <c r="V41" s="57">
        <v>115655</v>
      </c>
      <c r="W41" s="57">
        <v>-22656</v>
      </c>
      <c r="X41" s="57">
        <v>-2223</v>
      </c>
      <c r="Y41" s="57">
        <v>-6823</v>
      </c>
      <c r="Z41" s="57">
        <v>-2511</v>
      </c>
      <c r="AA41" s="53">
        <v>-681</v>
      </c>
      <c r="AB41" s="53">
        <v>-404</v>
      </c>
      <c r="AC41" s="57">
        <v>-35298</v>
      </c>
      <c r="AD41" s="104">
        <f t="shared" si="11"/>
        <v>-4346</v>
      </c>
      <c r="AE41" s="104">
        <f t="shared" si="12"/>
        <v>-6617</v>
      </c>
      <c r="AF41" s="104">
        <f t="shared" si="13"/>
        <v>-6894</v>
      </c>
      <c r="AG41" s="104">
        <f t="shared" si="14"/>
        <v>-2933</v>
      </c>
      <c r="AH41" s="104">
        <f t="shared" si="15"/>
        <v>-653</v>
      </c>
      <c r="AI41" s="104">
        <f t="shared" si="16"/>
        <v>-655</v>
      </c>
      <c r="AJ41" s="104">
        <f t="shared" si="17"/>
        <v>-22098</v>
      </c>
      <c r="AK41" s="57">
        <v>-27002</v>
      </c>
      <c r="AL41" s="57">
        <v>-8840</v>
      </c>
      <c r="AM41" s="57">
        <v>-13717</v>
      </c>
      <c r="AN41" s="57">
        <v>-5444</v>
      </c>
      <c r="AO41" s="57">
        <v>-1334</v>
      </c>
      <c r="AP41" s="57">
        <v>-1059</v>
      </c>
      <c r="AQ41" s="57">
        <v>-57396</v>
      </c>
      <c r="AR41" s="57">
        <v>-5719</v>
      </c>
      <c r="AS41" s="53">
        <v>883</v>
      </c>
      <c r="AT41" s="57">
        <v>-1001</v>
      </c>
      <c r="AU41" s="53">
        <v>-272</v>
      </c>
      <c r="AV41" s="53">
        <v>121</v>
      </c>
      <c r="AW41" s="53">
        <v>344</v>
      </c>
      <c r="AX41" s="57">
        <v>-5644</v>
      </c>
      <c r="AY41" s="104">
        <f t="shared" si="18"/>
        <v>7908</v>
      </c>
      <c r="AZ41" s="104">
        <f t="shared" si="23"/>
        <v>31832</v>
      </c>
      <c r="BA41" s="104">
        <f t="shared" si="24"/>
        <v>14356</v>
      </c>
      <c r="BB41" s="104">
        <f t="shared" si="25"/>
        <v>3978</v>
      </c>
      <c r="BC41" s="104">
        <f t="shared" si="26"/>
        <v>3701</v>
      </c>
      <c r="BD41" s="104">
        <f t="shared" si="27"/>
        <v>2128</v>
      </c>
      <c r="BE41" s="104">
        <f t="shared" si="28"/>
        <v>63903</v>
      </c>
      <c r="BF41" s="57">
        <v>2189</v>
      </c>
      <c r="BG41" s="57">
        <v>32715</v>
      </c>
      <c r="BH41" s="57">
        <v>13355</v>
      </c>
      <c r="BI41" s="57">
        <v>3706</v>
      </c>
      <c r="BJ41" s="57">
        <v>3822</v>
      </c>
      <c r="BK41" s="57">
        <v>2472</v>
      </c>
      <c r="BL41" s="57">
        <v>58259</v>
      </c>
      <c r="BM41" s="57"/>
    </row>
    <row r="42" spans="1:65" ht="15.95" customHeight="1">
      <c r="A42" s="58" t="s">
        <v>151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</row>
    <row r="43" spans="1:64" ht="15.95" customHeight="1">
      <c r="A43" s="53" t="s">
        <v>40</v>
      </c>
      <c r="I43" s="57"/>
      <c r="J43" s="57"/>
      <c r="K43" s="57"/>
      <c r="L43" s="57"/>
      <c r="M43" s="57"/>
      <c r="N43" s="57"/>
      <c r="O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64" ht="15.95" customHeight="1">
      <c r="A44" s="53" t="s">
        <v>39</v>
      </c>
      <c r="I44" s="57"/>
      <c r="J44" s="57"/>
      <c r="K44" s="57"/>
      <c r="L44" s="57"/>
      <c r="M44" s="57"/>
      <c r="N44" s="57"/>
      <c r="O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9:64" ht="15">
      <c r="I45" s="57"/>
      <c r="J45" s="57"/>
      <c r="K45" s="57"/>
      <c r="L45" s="57"/>
      <c r="M45" s="57"/>
      <c r="N45" s="57"/>
      <c r="O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5" ht="15.95" customHeight="1">
      <c r="A46" s="58" t="s">
        <v>38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8"/>
      <c r="Q46" s="58"/>
      <c r="R46" s="58"/>
      <c r="S46" s="58"/>
      <c r="T46" s="58"/>
      <c r="U46" s="58"/>
      <c r="V46" s="5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8"/>
    </row>
    <row r="47" spans="1:64" ht="15.95" customHeight="1">
      <c r="A47" s="53" t="s">
        <v>911</v>
      </c>
      <c r="I47" s="57"/>
      <c r="J47" s="57"/>
      <c r="K47" s="57"/>
      <c r="L47" s="57"/>
      <c r="M47" s="57"/>
      <c r="N47" s="57"/>
      <c r="O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64" ht="15.95" customHeight="1">
      <c r="A48" s="53" t="s">
        <v>912</v>
      </c>
      <c r="I48" s="57"/>
      <c r="J48" s="57"/>
      <c r="K48" s="57"/>
      <c r="L48" s="57"/>
      <c r="M48" s="57"/>
      <c r="N48" s="57"/>
      <c r="O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64" ht="15.95" customHeight="1">
      <c r="A49" s="53" t="s">
        <v>913</v>
      </c>
      <c r="I49" s="57"/>
      <c r="J49" s="57"/>
      <c r="K49" s="57"/>
      <c r="L49" s="57"/>
      <c r="M49" s="57"/>
      <c r="N49" s="57"/>
      <c r="O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64" ht="15.95" customHeight="1">
      <c r="A50" s="53" t="s">
        <v>914</v>
      </c>
      <c r="I50" s="57"/>
      <c r="J50" s="57"/>
      <c r="K50" s="57"/>
      <c r="L50" s="57"/>
      <c r="M50" s="57"/>
      <c r="N50" s="57"/>
      <c r="O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64" ht="15.95" customHeight="1">
      <c r="A51" s="53" t="s">
        <v>915</v>
      </c>
      <c r="I51" s="57"/>
      <c r="J51" s="57"/>
      <c r="K51" s="57"/>
      <c r="L51" s="57"/>
      <c r="M51" s="57"/>
      <c r="N51" s="57"/>
      <c r="O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64" ht="15.95" customHeight="1">
      <c r="A52" s="53" t="s">
        <v>37</v>
      </c>
      <c r="I52" s="57"/>
      <c r="J52" s="57"/>
      <c r="K52" s="57"/>
      <c r="L52" s="57"/>
      <c r="M52" s="57"/>
      <c r="N52" s="57"/>
      <c r="O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9:64" ht="15">
      <c r="I53" s="57"/>
      <c r="J53" s="57"/>
      <c r="K53" s="57"/>
      <c r="L53" s="57"/>
      <c r="M53" s="57"/>
      <c r="N53" s="57"/>
      <c r="O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ht="15.95" customHeight="1">
      <c r="A54" s="53" t="s">
        <v>36</v>
      </c>
      <c r="I54" s="57"/>
      <c r="J54" s="57"/>
      <c r="K54" s="57"/>
      <c r="L54" s="57"/>
      <c r="M54" s="57"/>
      <c r="N54" s="57"/>
      <c r="O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.95" customHeight="1">
      <c r="A55" s="53" t="s">
        <v>35</v>
      </c>
      <c r="I55" s="57"/>
      <c r="J55" s="57"/>
      <c r="K55" s="57"/>
      <c r="L55" s="57"/>
      <c r="M55" s="57"/>
      <c r="N55" s="57"/>
      <c r="O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64" ht="15.95" customHeight="1">
      <c r="A56" s="53" t="s">
        <v>34</v>
      </c>
      <c r="I56" s="57"/>
      <c r="J56" s="57"/>
      <c r="K56" s="57"/>
      <c r="L56" s="57"/>
      <c r="M56" s="57"/>
      <c r="N56" s="57"/>
      <c r="O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.95" customHeight="1">
      <c r="A57" s="53" t="s">
        <v>33</v>
      </c>
      <c r="I57" s="57"/>
      <c r="J57" s="57"/>
      <c r="K57" s="57"/>
      <c r="L57" s="57"/>
      <c r="M57" s="57"/>
      <c r="N57" s="57"/>
      <c r="O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64" ht="15.95" customHeight="1">
      <c r="A58" s="53" t="s">
        <v>32</v>
      </c>
      <c r="I58" s="57"/>
      <c r="J58" s="57"/>
      <c r="K58" s="57"/>
      <c r="L58" s="57"/>
      <c r="M58" s="57"/>
      <c r="N58" s="57"/>
      <c r="O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64" ht="15.95" customHeight="1">
      <c r="A59" s="53" t="s">
        <v>31</v>
      </c>
      <c r="I59" s="57"/>
      <c r="J59" s="57"/>
      <c r="K59" s="57"/>
      <c r="L59" s="57"/>
      <c r="M59" s="57"/>
      <c r="N59" s="57"/>
      <c r="O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64" ht="15.95" customHeight="1">
      <c r="A60" s="53" t="s">
        <v>30</v>
      </c>
      <c r="I60" s="57"/>
      <c r="J60" s="57"/>
      <c r="K60" s="57"/>
      <c r="L60" s="57"/>
      <c r="M60" s="57"/>
      <c r="N60" s="57"/>
      <c r="O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9:64" ht="15">
      <c r="I61" s="57"/>
      <c r="J61" s="57"/>
      <c r="K61" s="57"/>
      <c r="L61" s="57"/>
      <c r="M61" s="57"/>
      <c r="N61" s="57"/>
      <c r="O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64" ht="15.95" customHeight="1">
      <c r="A62" s="53" t="s">
        <v>29</v>
      </c>
      <c r="I62" s="57"/>
      <c r="J62" s="57"/>
      <c r="K62" s="57"/>
      <c r="L62" s="57"/>
      <c r="M62" s="57"/>
      <c r="N62" s="57"/>
      <c r="O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9:64" ht="15">
      <c r="I63" s="57"/>
      <c r="J63" s="57"/>
      <c r="K63" s="57"/>
      <c r="L63" s="57"/>
      <c r="M63" s="57"/>
      <c r="N63" s="57"/>
      <c r="O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64" ht="15.95" customHeight="1">
      <c r="A64" s="53" t="s">
        <v>152</v>
      </c>
      <c r="I64" s="57"/>
      <c r="J64" s="57"/>
      <c r="K64" s="57"/>
      <c r="L64" s="57"/>
      <c r="M64" s="57"/>
      <c r="N64" s="57"/>
      <c r="O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64" ht="15.95" customHeight="1">
      <c r="A65" s="53" t="s">
        <v>28</v>
      </c>
      <c r="I65" s="57"/>
      <c r="J65" s="57"/>
      <c r="K65" s="57"/>
      <c r="L65" s="57"/>
      <c r="M65" s="57"/>
      <c r="N65" s="57"/>
      <c r="O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9:64" ht="15">
      <c r="I66" s="57"/>
      <c r="J66" s="57"/>
      <c r="K66" s="57"/>
      <c r="L66" s="57"/>
      <c r="M66" s="57"/>
      <c r="N66" s="57"/>
      <c r="O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64" ht="15.95" customHeight="1">
      <c r="A67" s="53" t="s">
        <v>27</v>
      </c>
      <c r="I67" s="57"/>
      <c r="J67" s="57"/>
      <c r="K67" s="57"/>
      <c r="L67" s="57"/>
      <c r="M67" s="57"/>
      <c r="N67" s="57"/>
      <c r="O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64" ht="15.95" customHeight="1">
      <c r="A68" s="53" t="s">
        <v>916</v>
      </c>
      <c r="I68" s="57"/>
      <c r="J68" s="57"/>
      <c r="K68" s="57"/>
      <c r="L68" s="57"/>
      <c r="M68" s="57"/>
      <c r="N68" s="57"/>
      <c r="O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9:64" ht="15">
      <c r="I69" s="57"/>
      <c r="J69" s="57"/>
      <c r="K69" s="57"/>
      <c r="L69" s="57"/>
      <c r="M69" s="57"/>
      <c r="N69" s="57"/>
      <c r="O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64" ht="15.95" customHeight="1">
      <c r="A70" s="53" t="s">
        <v>26</v>
      </c>
      <c r="I70" s="57"/>
      <c r="J70" s="57"/>
      <c r="K70" s="57"/>
      <c r="L70" s="57"/>
      <c r="M70" s="57"/>
      <c r="N70" s="57"/>
      <c r="O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64" ht="15.95" customHeight="1">
      <c r="A71" s="53" t="s">
        <v>25</v>
      </c>
      <c r="I71" s="57"/>
      <c r="J71" s="57"/>
      <c r="K71" s="57"/>
      <c r="L71" s="57"/>
      <c r="M71" s="57"/>
      <c r="N71" s="57"/>
      <c r="O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2" spans="1:64" ht="15.95" customHeight="1">
      <c r="A72" s="53" t="s">
        <v>24</v>
      </c>
      <c r="I72" s="57"/>
      <c r="J72" s="57"/>
      <c r="K72" s="57"/>
      <c r="L72" s="57"/>
      <c r="M72" s="57"/>
      <c r="N72" s="57"/>
      <c r="O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5" ht="15.95" customHeight="1">
      <c r="A73" s="59" t="s">
        <v>23</v>
      </c>
      <c r="B73" s="59"/>
      <c r="C73" s="59"/>
      <c r="D73" s="59"/>
      <c r="E73" s="59"/>
      <c r="F73" s="59"/>
      <c r="G73" s="59"/>
      <c r="H73" s="59"/>
      <c r="I73" s="57"/>
      <c r="J73" s="57"/>
      <c r="K73" s="57"/>
      <c r="L73" s="57"/>
      <c r="M73" s="57"/>
      <c r="N73" s="57"/>
      <c r="O73" s="57"/>
      <c r="P73" s="59"/>
      <c r="Q73" s="59"/>
      <c r="R73" s="59"/>
      <c r="S73" s="59"/>
      <c r="T73" s="59"/>
      <c r="U73" s="59"/>
      <c r="V73" s="59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9"/>
    </row>
    <row r="74" spans="9:64" ht="15">
      <c r="I74" s="57"/>
      <c r="J74" s="57"/>
      <c r="K74" s="57"/>
      <c r="L74" s="57"/>
      <c r="M74" s="57"/>
      <c r="N74" s="57"/>
      <c r="O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</row>
    <row r="75" spans="9:64" ht="15">
      <c r="I75" s="57"/>
      <c r="J75" s="57"/>
      <c r="K75" s="57"/>
      <c r="L75" s="57"/>
      <c r="M75" s="57"/>
      <c r="N75" s="57"/>
      <c r="O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9:64" ht="15">
      <c r="I76" s="57"/>
      <c r="J76" s="57"/>
      <c r="K76" s="57"/>
      <c r="L76" s="57"/>
      <c r="M76" s="57"/>
      <c r="N76" s="57"/>
      <c r="O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</row>
    <row r="77" spans="9:64" ht="15">
      <c r="I77" s="57"/>
      <c r="J77" s="57"/>
      <c r="K77" s="57"/>
      <c r="L77" s="57"/>
      <c r="M77" s="57"/>
      <c r="N77" s="57"/>
      <c r="O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</row>
    <row r="78" spans="9:64" ht="15">
      <c r="I78" s="57"/>
      <c r="J78" s="57"/>
      <c r="K78" s="57"/>
      <c r="L78" s="57"/>
      <c r="M78" s="57"/>
      <c r="N78" s="57"/>
      <c r="O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</row>
    <row r="79" spans="9:64" ht="15">
      <c r="I79" s="57"/>
      <c r="J79" s="57"/>
      <c r="K79" s="57"/>
      <c r="L79" s="57"/>
      <c r="M79" s="57"/>
      <c r="N79" s="57"/>
      <c r="O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ht="15">
      <c r="W80" s="57"/>
    </row>
    <row r="81" ht="15">
      <c r="W81" s="57"/>
    </row>
    <row r="82" ht="15">
      <c r="W82" s="57"/>
    </row>
    <row r="83" ht="15">
      <c r="W83" s="57"/>
    </row>
    <row r="84" ht="15">
      <c r="W84" s="57"/>
    </row>
    <row r="85" ht="15">
      <c r="W85" s="57"/>
    </row>
    <row r="86" ht="15">
      <c r="W86" s="57"/>
    </row>
    <row r="87" ht="15">
      <c r="W87" s="57"/>
    </row>
    <row r="88" ht="15">
      <c r="W88" s="57"/>
    </row>
    <row r="89" ht="15">
      <c r="W89" s="57"/>
    </row>
    <row r="90" ht="15">
      <c r="W90" s="57"/>
    </row>
    <row r="91" ht="15">
      <c r="W91" s="57"/>
    </row>
    <row r="92" ht="15">
      <c r="W92" s="57"/>
    </row>
    <row r="93" ht="15">
      <c r="W93" s="57"/>
    </row>
    <row r="94" ht="15">
      <c r="W94" s="57"/>
    </row>
    <row r="95" ht="15">
      <c r="W95" s="57"/>
    </row>
    <row r="96" ht="15">
      <c r="W96" s="57"/>
    </row>
    <row r="97" ht="15">
      <c r="W97" s="57"/>
    </row>
    <row r="98" ht="15">
      <c r="W98" s="57"/>
    </row>
    <row r="99" ht="15">
      <c r="W99" s="57"/>
    </row>
    <row r="100" ht="15">
      <c r="W100" s="57"/>
    </row>
    <row r="101" ht="15">
      <c r="W101" s="57"/>
    </row>
    <row r="102" ht="15">
      <c r="W102" s="57"/>
    </row>
    <row r="103" ht="15">
      <c r="W103" s="57"/>
    </row>
    <row r="104" ht="15">
      <c r="W104" s="57"/>
    </row>
    <row r="105" ht="15">
      <c r="W105" s="57"/>
    </row>
    <row r="106" ht="15">
      <c r="W106" s="57"/>
    </row>
    <row r="107" ht="15">
      <c r="W107" s="57"/>
    </row>
    <row r="108" ht="15">
      <c r="W108" s="57"/>
    </row>
    <row r="109" ht="15">
      <c r="W109" s="57"/>
    </row>
    <row r="110" ht="15">
      <c r="W110" s="57"/>
    </row>
    <row r="111" ht="15">
      <c r="W111" s="57"/>
    </row>
    <row r="112" ht="15">
      <c r="W112" s="57"/>
    </row>
    <row r="113" ht="15">
      <c r="W113" s="57"/>
    </row>
    <row r="114" ht="15">
      <c r="W114" s="57"/>
    </row>
    <row r="115" ht="15">
      <c r="W115" s="57"/>
    </row>
    <row r="116" ht="15">
      <c r="W116" s="57"/>
    </row>
    <row r="117" ht="15">
      <c r="W117" s="57"/>
    </row>
    <row r="118" ht="15">
      <c r="W118" s="57"/>
    </row>
    <row r="119" ht="15">
      <c r="W119" s="57"/>
    </row>
    <row r="120" ht="15">
      <c r="W120" s="57"/>
    </row>
    <row r="121" ht="15">
      <c r="W121" s="57"/>
    </row>
    <row r="122" ht="15">
      <c r="W122" s="57"/>
    </row>
    <row r="123" ht="15">
      <c r="W123" s="57"/>
    </row>
    <row r="124" ht="15">
      <c r="W124" s="57"/>
    </row>
    <row r="125" ht="15">
      <c r="W125" s="57"/>
    </row>
    <row r="126" ht="15">
      <c r="W126" s="57"/>
    </row>
    <row r="127" ht="15">
      <c r="W127" s="57"/>
    </row>
    <row r="128" ht="15">
      <c r="W128" s="57"/>
    </row>
    <row r="129" ht="15">
      <c r="W129" s="57"/>
    </row>
    <row r="130" ht="15">
      <c r="W130" s="57"/>
    </row>
    <row r="131" ht="15">
      <c r="W131" s="57"/>
    </row>
    <row r="132" ht="15">
      <c r="W132" s="57"/>
    </row>
    <row r="133" ht="15">
      <c r="W133" s="57"/>
    </row>
    <row r="134" ht="15">
      <c r="W134" s="57"/>
    </row>
    <row r="135" ht="15">
      <c r="W135" s="57"/>
    </row>
    <row r="136" ht="15">
      <c r="W136" s="57"/>
    </row>
    <row r="137" ht="15">
      <c r="W137" s="57"/>
    </row>
    <row r="138" ht="15">
      <c r="W138" s="57"/>
    </row>
    <row r="139" ht="15">
      <c r="W139" s="57"/>
    </row>
    <row r="140" ht="15">
      <c r="W140" s="57"/>
    </row>
    <row r="141" ht="15">
      <c r="W141" s="57"/>
    </row>
    <row r="142" ht="15">
      <c r="W142" s="57"/>
    </row>
    <row r="143" ht="15">
      <c r="W143" s="57"/>
    </row>
    <row r="144" ht="15">
      <c r="W144" s="57"/>
    </row>
    <row r="145" ht="15">
      <c r="W145" s="57"/>
    </row>
    <row r="146" ht="15">
      <c r="W146" s="57"/>
    </row>
    <row r="147" ht="15">
      <c r="W147" s="57"/>
    </row>
    <row r="148" ht="15">
      <c r="W148" s="57"/>
    </row>
    <row r="149" ht="15">
      <c r="W149" s="57"/>
    </row>
    <row r="150" ht="15">
      <c r="W150" s="57"/>
    </row>
    <row r="151" ht="15">
      <c r="W151" s="57"/>
    </row>
    <row r="152" ht="15">
      <c r="W152" s="57"/>
    </row>
    <row r="153" ht="15">
      <c r="W153" s="57"/>
    </row>
    <row r="154" ht="15">
      <c r="W154" s="57"/>
    </row>
    <row r="155" ht="15">
      <c r="W155" s="57"/>
    </row>
    <row r="156" ht="15">
      <c r="W156" s="57"/>
    </row>
    <row r="157" ht="15">
      <c r="W157" s="57"/>
    </row>
    <row r="158" ht="15">
      <c r="W158" s="57"/>
    </row>
    <row r="159" ht="15">
      <c r="W159" s="57"/>
    </row>
    <row r="160" ht="15">
      <c r="W160" s="57"/>
    </row>
    <row r="161" ht="15">
      <c r="W161" s="57"/>
    </row>
    <row r="162" ht="15">
      <c r="W162" s="57"/>
    </row>
    <row r="163" ht="15">
      <c r="W163" s="57"/>
    </row>
    <row r="164" ht="15">
      <c r="W164" s="57"/>
    </row>
    <row r="165" ht="15">
      <c r="W165" s="57"/>
    </row>
    <row r="166" ht="15">
      <c r="W166" s="57"/>
    </row>
    <row r="167" ht="15">
      <c r="W167" s="57"/>
    </row>
    <row r="168" ht="15">
      <c r="W168" s="57"/>
    </row>
    <row r="169" ht="15">
      <c r="W169" s="57"/>
    </row>
    <row r="170" ht="15">
      <c r="W170" s="57"/>
    </row>
    <row r="171" ht="15">
      <c r="W171" s="57"/>
    </row>
    <row r="172" ht="15">
      <c r="W172" s="57"/>
    </row>
    <row r="173" ht="15">
      <c r="W173" s="57"/>
    </row>
    <row r="174" ht="15">
      <c r="W174" s="57"/>
    </row>
    <row r="175" ht="15">
      <c r="W175" s="57"/>
    </row>
    <row r="176" ht="15">
      <c r="W176" s="57"/>
    </row>
    <row r="177" ht="15">
      <c r="W177" s="57"/>
    </row>
    <row r="178" ht="15">
      <c r="W178" s="57"/>
    </row>
    <row r="179" ht="15">
      <c r="W179" s="57"/>
    </row>
    <row r="180" ht="15">
      <c r="W180" s="57"/>
    </row>
    <row r="181" ht="15">
      <c r="W181" s="57"/>
    </row>
    <row r="182" ht="15">
      <c r="W182" s="57"/>
    </row>
    <row r="183" ht="15">
      <c r="W183" s="57"/>
    </row>
    <row r="184" ht="15">
      <c r="W184" s="57"/>
    </row>
    <row r="185" ht="15">
      <c r="W185" s="57"/>
    </row>
    <row r="186" ht="15">
      <c r="W186" s="57"/>
    </row>
    <row r="187" ht="15">
      <c r="W187" s="57"/>
    </row>
    <row r="188" ht="15">
      <c r="W188" s="57"/>
    </row>
    <row r="189" ht="15">
      <c r="W189" s="57"/>
    </row>
    <row r="190" ht="15">
      <c r="W190" s="57"/>
    </row>
    <row r="191" ht="15">
      <c r="W191" s="57"/>
    </row>
    <row r="192" ht="15">
      <c r="W192" s="57"/>
    </row>
    <row r="193" ht="15">
      <c r="W193" s="57"/>
    </row>
  </sheetData>
  <hyperlinks>
    <hyperlink ref="A73" r:id="rId1" display="../../../mailto/info@stats.govt.nz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17"/>
  <sheetViews>
    <sheetView workbookViewId="0" topLeftCell="H46">
      <selection activeCell="K87" sqref="K87"/>
    </sheetView>
  </sheetViews>
  <sheetFormatPr defaultColWidth="11.421875" defaultRowHeight="15"/>
  <sheetData>
    <row r="3" spans="1:30" ht="15">
      <c r="A3" t="s">
        <v>892</v>
      </c>
      <c r="U3" t="s">
        <v>971</v>
      </c>
      <c r="W3" s="31"/>
      <c r="X3" s="31"/>
      <c r="Y3" s="31"/>
      <c r="Z3" s="31"/>
      <c r="AA3" s="31"/>
      <c r="AB3" s="31"/>
      <c r="AC3" s="31"/>
      <c r="AD3" s="31"/>
    </row>
    <row r="4" spans="23:30" ht="15">
      <c r="W4" s="31"/>
      <c r="X4" s="31"/>
      <c r="Y4" s="31"/>
      <c r="Z4" s="31"/>
      <c r="AA4" s="31"/>
      <c r="AB4" s="31"/>
      <c r="AC4" s="31"/>
      <c r="AD4" s="31"/>
    </row>
    <row r="5" spans="1:21" ht="15">
      <c r="A5" t="s">
        <v>963</v>
      </c>
      <c r="U5" t="s">
        <v>899</v>
      </c>
    </row>
    <row r="6" spans="1:21" ht="15">
      <c r="A6" t="s">
        <v>964</v>
      </c>
      <c r="U6" t="s">
        <v>990</v>
      </c>
    </row>
    <row r="7" spans="1:30" ht="15">
      <c r="A7" t="s">
        <v>965</v>
      </c>
      <c r="W7" s="31"/>
      <c r="X7" s="31"/>
      <c r="Y7" s="31"/>
      <c r="Z7" s="31"/>
      <c r="AA7" s="31"/>
      <c r="AB7" s="31"/>
      <c r="AC7" s="31"/>
      <c r="AD7" s="31"/>
    </row>
    <row r="8" spans="21:29" ht="15" customHeight="1">
      <c r="U8" t="s">
        <v>972</v>
      </c>
      <c r="W8" s="31" t="s">
        <v>991</v>
      </c>
      <c r="Y8" s="31" t="s">
        <v>992</v>
      </c>
      <c r="AA8" s="31" t="s">
        <v>993</v>
      </c>
      <c r="AC8" s="31" t="s">
        <v>994</v>
      </c>
    </row>
    <row r="9" spans="1:15" ht="15">
      <c r="A9" t="s">
        <v>44</v>
      </c>
      <c r="C9" t="s">
        <v>59</v>
      </c>
      <c r="I9" t="s">
        <v>60</v>
      </c>
      <c r="M9" t="s">
        <v>966</v>
      </c>
      <c r="O9" t="s">
        <v>61</v>
      </c>
    </row>
    <row r="10" spans="3:30" ht="15">
      <c r="C10" t="s">
        <v>967</v>
      </c>
      <c r="E10" t="s">
        <v>968</v>
      </c>
      <c r="G10" t="s">
        <v>58</v>
      </c>
      <c r="I10" t="s">
        <v>62</v>
      </c>
      <c r="K10" t="s">
        <v>63</v>
      </c>
      <c r="O10" t="s">
        <v>967</v>
      </c>
      <c r="Q10" t="s">
        <v>968</v>
      </c>
      <c r="S10" t="s">
        <v>58</v>
      </c>
      <c r="AD10" s="31"/>
    </row>
    <row r="11" ht="15" customHeight="1">
      <c r="A11" t="s">
        <v>969</v>
      </c>
    </row>
    <row r="12" spans="2:20" ht="15">
      <c r="B12" s="67">
        <v>1937</v>
      </c>
      <c r="C12" s="68">
        <v>806000</v>
      </c>
      <c r="D12" s="68"/>
      <c r="E12" s="68">
        <v>781400</v>
      </c>
      <c r="F12" s="68"/>
      <c r="G12" s="68">
        <v>1587400</v>
      </c>
      <c r="H12" s="68"/>
      <c r="I12" s="31">
        <v>14600</v>
      </c>
      <c r="J12" s="69"/>
      <c r="K12" s="70">
        <v>0.93</v>
      </c>
      <c r="L12" s="70"/>
      <c r="M12" s="71">
        <v>103.1</v>
      </c>
      <c r="N12" s="71"/>
      <c r="O12" s="68">
        <v>803300</v>
      </c>
      <c r="P12" s="68"/>
      <c r="Q12" s="68">
        <v>779000</v>
      </c>
      <c r="R12" s="68"/>
      <c r="S12" s="68">
        <v>1582300</v>
      </c>
      <c r="T12" s="68"/>
    </row>
    <row r="13" spans="2:20" ht="15">
      <c r="B13" s="67">
        <v>1938</v>
      </c>
      <c r="C13" s="68">
        <v>814700</v>
      </c>
      <c r="D13" s="68"/>
      <c r="E13" s="68">
        <v>789800</v>
      </c>
      <c r="F13" s="68"/>
      <c r="G13" s="68">
        <v>1604500</v>
      </c>
      <c r="H13" s="68"/>
      <c r="I13" s="31">
        <v>17100</v>
      </c>
      <c r="J13" s="69"/>
      <c r="K13" s="70">
        <v>1.08</v>
      </c>
      <c r="L13" s="70"/>
      <c r="M13" s="71">
        <v>103.2</v>
      </c>
      <c r="N13" s="71"/>
      <c r="O13" s="68">
        <v>811600</v>
      </c>
      <c r="P13" s="68"/>
      <c r="Q13" s="68">
        <v>787000</v>
      </c>
      <c r="R13" s="68"/>
      <c r="S13" s="68">
        <v>1598600</v>
      </c>
      <c r="T13" s="68"/>
    </row>
    <row r="14" spans="2:20" ht="15">
      <c r="B14" s="67">
        <v>1939</v>
      </c>
      <c r="C14" s="68">
        <v>826100</v>
      </c>
      <c r="D14" s="68"/>
      <c r="E14" s="68">
        <v>800400</v>
      </c>
      <c r="F14" s="68"/>
      <c r="G14" s="68">
        <v>1626500</v>
      </c>
      <c r="H14" s="68"/>
      <c r="I14" s="31">
        <v>22000</v>
      </c>
      <c r="J14" s="69"/>
      <c r="K14" s="70">
        <v>1.37</v>
      </c>
      <c r="L14" s="70"/>
      <c r="M14" s="71">
        <v>103.2</v>
      </c>
      <c r="N14" s="71"/>
      <c r="O14" s="68">
        <v>820900</v>
      </c>
      <c r="P14" s="68"/>
      <c r="Q14" s="68">
        <v>795800</v>
      </c>
      <c r="R14" s="68"/>
      <c r="S14" s="68">
        <v>1616700</v>
      </c>
      <c r="T14" s="68"/>
    </row>
    <row r="15" spans="2:20" ht="15">
      <c r="B15" s="67">
        <v>1940</v>
      </c>
      <c r="C15" s="68">
        <v>822000</v>
      </c>
      <c r="D15" s="68"/>
      <c r="E15" s="68">
        <v>814100</v>
      </c>
      <c r="F15" s="68"/>
      <c r="G15" s="68">
        <v>1636100</v>
      </c>
      <c r="H15" s="68"/>
      <c r="I15" s="31">
        <v>9600</v>
      </c>
      <c r="J15" s="69"/>
      <c r="K15" s="70">
        <v>0.59</v>
      </c>
      <c r="L15" s="70"/>
      <c r="M15" s="71">
        <v>101</v>
      </c>
      <c r="N15" s="71"/>
      <c r="O15" s="68">
        <v>828700</v>
      </c>
      <c r="P15" s="68"/>
      <c r="Q15" s="68">
        <v>808000</v>
      </c>
      <c r="R15" s="68"/>
      <c r="S15" s="68">
        <v>1636700</v>
      </c>
      <c r="T15" s="68"/>
    </row>
    <row r="16" spans="2:20" ht="15">
      <c r="B16" s="67">
        <v>1941</v>
      </c>
      <c r="C16" s="68">
        <v>802700</v>
      </c>
      <c r="D16" s="68"/>
      <c r="E16" s="68">
        <v>826300</v>
      </c>
      <c r="F16" s="68"/>
      <c r="G16" s="68">
        <v>1629000</v>
      </c>
      <c r="H16" s="68"/>
      <c r="I16" s="31">
        <v>-7100</v>
      </c>
      <c r="J16" s="69"/>
      <c r="K16" s="70">
        <v>-0.43</v>
      </c>
      <c r="L16" s="70"/>
      <c r="M16" s="71">
        <v>97.1</v>
      </c>
      <c r="N16" s="71"/>
      <c r="O16" s="68">
        <v>813800</v>
      </c>
      <c r="P16" s="68"/>
      <c r="Q16" s="68">
        <v>820500</v>
      </c>
      <c r="R16" s="68"/>
      <c r="S16" s="68">
        <v>1634300</v>
      </c>
      <c r="T16" s="68"/>
    </row>
    <row r="17" spans="2:20" ht="15">
      <c r="B17" s="67">
        <v>1942</v>
      </c>
      <c r="C17" s="68">
        <v>800500</v>
      </c>
      <c r="D17" s="68"/>
      <c r="E17" s="68">
        <v>838200</v>
      </c>
      <c r="F17" s="68"/>
      <c r="G17" s="68">
        <v>1638700</v>
      </c>
      <c r="H17" s="68"/>
      <c r="I17" s="31">
        <v>9700</v>
      </c>
      <c r="J17" s="69"/>
      <c r="K17" s="70">
        <v>0.6</v>
      </c>
      <c r="L17" s="70"/>
      <c r="M17" s="71">
        <v>95.5</v>
      </c>
      <c r="N17" s="71"/>
      <c r="O17" s="68">
        <v>799300</v>
      </c>
      <c r="P17" s="68"/>
      <c r="Q17" s="68">
        <v>832100</v>
      </c>
      <c r="R17" s="68"/>
      <c r="S17" s="68">
        <v>1631400</v>
      </c>
      <c r="T17" s="68"/>
    </row>
    <row r="18" spans="2:20" ht="15">
      <c r="B18" s="67">
        <v>1943</v>
      </c>
      <c r="C18" s="68">
        <v>786200</v>
      </c>
      <c r="D18" s="68"/>
      <c r="E18" s="68">
        <v>846500</v>
      </c>
      <c r="F18" s="68"/>
      <c r="G18" s="68">
        <v>1632700</v>
      </c>
      <c r="H18" s="68"/>
      <c r="I18" s="31">
        <v>-6000</v>
      </c>
      <c r="J18" s="69"/>
      <c r="K18" s="70">
        <v>-0.37</v>
      </c>
      <c r="L18" s="70"/>
      <c r="M18" s="71">
        <v>92.9</v>
      </c>
      <c r="N18" s="71"/>
      <c r="O18" s="68">
        <v>796900</v>
      </c>
      <c r="P18" s="68"/>
      <c r="Q18" s="68">
        <v>842500</v>
      </c>
      <c r="R18" s="68"/>
      <c r="S18" s="68">
        <v>1639400</v>
      </c>
      <c r="T18" s="68"/>
    </row>
    <row r="19" spans="2:20" ht="15">
      <c r="B19" s="67">
        <v>1944</v>
      </c>
      <c r="C19" s="68">
        <v>797000</v>
      </c>
      <c r="D19" s="68"/>
      <c r="E19" s="68">
        <v>856800</v>
      </c>
      <c r="F19" s="68"/>
      <c r="G19" s="68">
        <v>1653800</v>
      </c>
      <c r="H19" s="68"/>
      <c r="I19" s="31">
        <v>21100</v>
      </c>
      <c r="J19" s="69"/>
      <c r="K19" s="70">
        <v>1.29</v>
      </c>
      <c r="L19" s="70"/>
      <c r="M19" s="71">
        <v>93</v>
      </c>
      <c r="N19" s="71"/>
      <c r="O19" s="68">
        <v>790000</v>
      </c>
      <c r="P19" s="68"/>
      <c r="Q19" s="68">
        <v>851400</v>
      </c>
      <c r="R19" s="68"/>
      <c r="S19" s="68">
        <v>1641400</v>
      </c>
      <c r="T19" s="68"/>
    </row>
    <row r="20" spans="2:20" ht="15">
      <c r="B20" s="67">
        <v>1945</v>
      </c>
      <c r="C20" s="68">
        <v>819500</v>
      </c>
      <c r="D20" s="68"/>
      <c r="E20" s="68">
        <v>868600</v>
      </c>
      <c r="F20" s="68"/>
      <c r="G20" s="68">
        <v>1688100</v>
      </c>
      <c r="H20" s="68"/>
      <c r="I20" s="31">
        <v>34300</v>
      </c>
      <c r="J20" s="69"/>
      <c r="K20" s="70">
        <v>2.07</v>
      </c>
      <c r="L20" s="70"/>
      <c r="M20" s="71">
        <v>94.3</v>
      </c>
      <c r="N20" s="71"/>
      <c r="O20" s="68">
        <v>810800</v>
      </c>
      <c r="P20" s="68"/>
      <c r="Q20" s="68">
        <v>862500</v>
      </c>
      <c r="R20" s="68"/>
      <c r="S20" s="68">
        <v>1673300</v>
      </c>
      <c r="T20" s="68"/>
    </row>
    <row r="21" spans="2:20" ht="15">
      <c r="B21" s="67">
        <v>1946</v>
      </c>
      <c r="C21" s="68">
        <v>879100</v>
      </c>
      <c r="D21" s="68"/>
      <c r="E21" s="68">
        <v>880300</v>
      </c>
      <c r="F21" s="68"/>
      <c r="G21" s="68">
        <v>1759400</v>
      </c>
      <c r="H21" s="68"/>
      <c r="I21" s="31">
        <v>71300</v>
      </c>
      <c r="J21" s="69"/>
      <c r="K21" s="70">
        <v>4.22</v>
      </c>
      <c r="L21" s="70"/>
      <c r="M21" s="71">
        <v>99.9</v>
      </c>
      <c r="N21" s="71"/>
      <c r="O21" s="68">
        <v>855600</v>
      </c>
      <c r="P21" s="68"/>
      <c r="Q21" s="68">
        <v>873600</v>
      </c>
      <c r="R21" s="68"/>
      <c r="S21" s="68">
        <v>1729200</v>
      </c>
      <c r="T21" s="68"/>
    </row>
    <row r="22" spans="2:20" ht="15">
      <c r="B22" s="67">
        <v>1947</v>
      </c>
      <c r="C22" s="68">
        <v>899600</v>
      </c>
      <c r="D22" s="68"/>
      <c r="E22" s="68">
        <v>897800</v>
      </c>
      <c r="F22" s="68"/>
      <c r="G22" s="68">
        <v>1797400</v>
      </c>
      <c r="H22" s="68"/>
      <c r="I22" s="31">
        <v>38000</v>
      </c>
      <c r="J22" s="69"/>
      <c r="K22" s="70">
        <v>2.16</v>
      </c>
      <c r="L22" s="70"/>
      <c r="M22" s="71">
        <v>100.2</v>
      </c>
      <c r="N22" s="71"/>
      <c r="O22" s="68">
        <v>885800</v>
      </c>
      <c r="P22" s="68"/>
      <c r="Q22" s="68">
        <v>889400</v>
      </c>
      <c r="R22" s="68"/>
      <c r="S22" s="68">
        <v>1779200</v>
      </c>
      <c r="T22" s="68"/>
    </row>
    <row r="23" spans="2:20" ht="15">
      <c r="B23" s="67">
        <v>1948</v>
      </c>
      <c r="C23" s="68">
        <v>918500</v>
      </c>
      <c r="D23" s="68"/>
      <c r="E23" s="68">
        <v>914900</v>
      </c>
      <c r="F23" s="68"/>
      <c r="G23" s="68">
        <v>1833400</v>
      </c>
      <c r="H23" s="68"/>
      <c r="I23" s="31">
        <v>36000</v>
      </c>
      <c r="J23" s="69"/>
      <c r="K23" s="70">
        <v>2</v>
      </c>
      <c r="L23" s="70"/>
      <c r="M23" s="71">
        <v>100.4</v>
      </c>
      <c r="N23" s="71"/>
      <c r="O23" s="68">
        <v>909900</v>
      </c>
      <c r="P23" s="68"/>
      <c r="Q23" s="68">
        <v>907000</v>
      </c>
      <c r="R23" s="68"/>
      <c r="S23" s="68">
        <v>1816900</v>
      </c>
      <c r="T23" s="68"/>
    </row>
    <row r="24" spans="2:20" ht="15">
      <c r="B24" s="67">
        <v>1949</v>
      </c>
      <c r="C24" s="68">
        <v>939500</v>
      </c>
      <c r="D24" s="68"/>
      <c r="E24" s="68">
        <v>931600</v>
      </c>
      <c r="F24" s="68"/>
      <c r="G24" s="68">
        <v>1871100</v>
      </c>
      <c r="H24" s="68"/>
      <c r="I24" s="31">
        <v>37700</v>
      </c>
      <c r="J24" s="69"/>
      <c r="K24" s="70">
        <v>2.06</v>
      </c>
      <c r="L24" s="70"/>
      <c r="M24" s="71">
        <v>100.8</v>
      </c>
      <c r="N24" s="71"/>
      <c r="O24" s="68">
        <v>929100</v>
      </c>
      <c r="P24" s="68"/>
      <c r="Q24" s="68">
        <v>924000</v>
      </c>
      <c r="R24" s="68"/>
      <c r="S24" s="68">
        <v>1853100</v>
      </c>
      <c r="T24" s="68"/>
    </row>
    <row r="25" spans="2:20" ht="15">
      <c r="B25" s="67">
        <v>1950</v>
      </c>
      <c r="C25" s="68">
        <v>958000</v>
      </c>
      <c r="D25" s="68"/>
      <c r="E25" s="68">
        <v>950300</v>
      </c>
      <c r="F25" s="68"/>
      <c r="G25" s="68">
        <v>1908300</v>
      </c>
      <c r="H25" s="68"/>
      <c r="I25" s="31">
        <v>37200</v>
      </c>
      <c r="J25" s="69"/>
      <c r="K25" s="70">
        <v>1.99</v>
      </c>
      <c r="L25" s="70"/>
      <c r="M25" s="71">
        <v>100.8</v>
      </c>
      <c r="N25" s="71"/>
      <c r="O25" s="68">
        <v>949100</v>
      </c>
      <c r="P25" s="68"/>
      <c r="Q25" s="68">
        <v>941700</v>
      </c>
      <c r="R25" s="68"/>
      <c r="S25" s="68">
        <v>1890800</v>
      </c>
      <c r="T25" s="68"/>
    </row>
    <row r="26" spans="2:20" ht="15">
      <c r="B26" s="67">
        <v>1951</v>
      </c>
      <c r="C26" s="68">
        <v>978200</v>
      </c>
      <c r="D26" s="68"/>
      <c r="E26" s="68">
        <v>969100</v>
      </c>
      <c r="F26" s="68"/>
      <c r="G26" s="68">
        <v>1947300</v>
      </c>
      <c r="H26" s="68"/>
      <c r="I26" s="31">
        <v>39000</v>
      </c>
      <c r="J26" s="69"/>
      <c r="K26" s="70">
        <v>2.04</v>
      </c>
      <c r="L26" s="70"/>
      <c r="M26" s="71">
        <v>100.9</v>
      </c>
      <c r="N26" s="71"/>
      <c r="O26" s="68">
        <v>967500</v>
      </c>
      <c r="P26" s="68"/>
      <c r="Q26" s="68">
        <v>959800</v>
      </c>
      <c r="R26" s="68"/>
      <c r="S26" s="68">
        <v>1927300</v>
      </c>
      <c r="T26" s="68"/>
    </row>
    <row r="27" spans="2:20" ht="15">
      <c r="B27" s="67">
        <v>1952</v>
      </c>
      <c r="C27" s="68">
        <v>1003000</v>
      </c>
      <c r="D27" s="68"/>
      <c r="E27" s="68">
        <v>991800</v>
      </c>
      <c r="F27" s="68"/>
      <c r="G27" s="68">
        <v>1994800</v>
      </c>
      <c r="H27" s="68"/>
      <c r="I27" s="31">
        <v>47500</v>
      </c>
      <c r="J27" s="69"/>
      <c r="K27" s="70">
        <v>2.44</v>
      </c>
      <c r="L27" s="70"/>
      <c r="M27" s="71">
        <v>101.1</v>
      </c>
      <c r="N27" s="71"/>
      <c r="O27" s="68">
        <v>989800</v>
      </c>
      <c r="P27" s="68"/>
      <c r="Q27" s="68">
        <v>980600</v>
      </c>
      <c r="R27" s="68"/>
      <c r="S27" s="68">
        <v>1970400</v>
      </c>
      <c r="T27" s="68"/>
    </row>
    <row r="28" spans="2:20" ht="15">
      <c r="B28" s="67">
        <v>1953</v>
      </c>
      <c r="C28" s="68">
        <v>1029500</v>
      </c>
      <c r="D28" s="68"/>
      <c r="E28" s="68">
        <v>1017900</v>
      </c>
      <c r="F28" s="68"/>
      <c r="G28" s="68">
        <v>2047400</v>
      </c>
      <c r="H28" s="68"/>
      <c r="I28" s="31">
        <v>52600</v>
      </c>
      <c r="J28" s="69"/>
      <c r="K28" s="70">
        <v>2.64</v>
      </c>
      <c r="L28" s="70"/>
      <c r="M28" s="71">
        <v>101.1</v>
      </c>
      <c r="N28" s="71"/>
      <c r="O28" s="68">
        <v>1017000</v>
      </c>
      <c r="P28" s="68"/>
      <c r="Q28" s="68">
        <v>1005700</v>
      </c>
      <c r="R28" s="68"/>
      <c r="S28" s="68">
        <v>2022700</v>
      </c>
      <c r="T28" s="68"/>
    </row>
    <row r="29" spans="2:20" ht="15">
      <c r="B29" s="67">
        <v>1954</v>
      </c>
      <c r="C29" s="68">
        <v>1052200</v>
      </c>
      <c r="D29" s="68"/>
      <c r="E29" s="68">
        <v>1040600</v>
      </c>
      <c r="F29" s="68"/>
      <c r="G29" s="68">
        <v>2092800</v>
      </c>
      <c r="H29" s="68"/>
      <c r="I29" s="31">
        <v>45400</v>
      </c>
      <c r="J29" s="69"/>
      <c r="K29" s="70">
        <v>2.22</v>
      </c>
      <c r="L29" s="70"/>
      <c r="M29" s="71">
        <v>101.1</v>
      </c>
      <c r="N29" s="71"/>
      <c r="O29" s="68">
        <v>1042500</v>
      </c>
      <c r="P29" s="68"/>
      <c r="Q29" s="68">
        <v>1030800</v>
      </c>
      <c r="R29" s="68"/>
      <c r="S29" s="68">
        <v>2073300</v>
      </c>
      <c r="T29" s="68"/>
    </row>
    <row r="30" spans="2:20" ht="15">
      <c r="B30" s="67">
        <v>1955</v>
      </c>
      <c r="C30" s="68">
        <v>1074600</v>
      </c>
      <c r="D30" s="68"/>
      <c r="E30" s="68">
        <v>1061600</v>
      </c>
      <c r="F30" s="68"/>
      <c r="G30" s="68">
        <v>2136200</v>
      </c>
      <c r="H30" s="68"/>
      <c r="I30" s="31">
        <v>43400</v>
      </c>
      <c r="J30" s="69"/>
      <c r="K30" s="70">
        <v>2.07</v>
      </c>
      <c r="L30" s="70"/>
      <c r="M30" s="71">
        <v>101.2</v>
      </c>
      <c r="N30" s="71"/>
      <c r="O30" s="68">
        <v>1064500</v>
      </c>
      <c r="P30" s="68"/>
      <c r="Q30" s="68">
        <v>1052100</v>
      </c>
      <c r="R30" s="68"/>
      <c r="S30" s="68">
        <v>2116600</v>
      </c>
      <c r="T30" s="68"/>
    </row>
    <row r="31" spans="2:20" ht="15">
      <c r="B31" s="67">
        <v>1956</v>
      </c>
      <c r="C31" s="68">
        <v>1095100</v>
      </c>
      <c r="D31" s="68"/>
      <c r="E31" s="68">
        <v>1083200</v>
      </c>
      <c r="F31" s="68"/>
      <c r="G31" s="68">
        <v>2178300</v>
      </c>
      <c r="H31" s="68"/>
      <c r="I31" s="31">
        <v>42100</v>
      </c>
      <c r="J31" s="69"/>
      <c r="K31" s="70">
        <v>1.97</v>
      </c>
      <c r="L31" s="70"/>
      <c r="M31" s="71">
        <v>101.1</v>
      </c>
      <c r="N31" s="71"/>
      <c r="O31" s="68">
        <v>1087100</v>
      </c>
      <c r="P31" s="68"/>
      <c r="Q31" s="68">
        <v>1074100</v>
      </c>
      <c r="R31" s="68"/>
      <c r="S31" s="68">
        <v>2161200</v>
      </c>
      <c r="T31" s="68"/>
    </row>
    <row r="32" spans="2:20" ht="15">
      <c r="B32" s="67">
        <v>1957</v>
      </c>
      <c r="C32" s="68">
        <v>1120700</v>
      </c>
      <c r="D32" s="68"/>
      <c r="E32" s="68">
        <v>1108700</v>
      </c>
      <c r="F32" s="68"/>
      <c r="G32" s="68">
        <v>2229400</v>
      </c>
      <c r="H32" s="68"/>
      <c r="I32" s="31">
        <v>51100</v>
      </c>
      <c r="J32" s="69"/>
      <c r="K32" s="70">
        <v>2.35</v>
      </c>
      <c r="L32" s="70"/>
      <c r="M32" s="71">
        <v>101.1</v>
      </c>
      <c r="N32" s="71"/>
      <c r="O32" s="68">
        <v>1109300</v>
      </c>
      <c r="P32" s="68"/>
      <c r="Q32" s="68">
        <v>1096900</v>
      </c>
      <c r="R32" s="68"/>
      <c r="S32" s="68">
        <v>2206200</v>
      </c>
      <c r="T32" s="68"/>
    </row>
    <row r="33" spans="2:20" ht="15">
      <c r="B33" s="67">
        <v>1958</v>
      </c>
      <c r="C33" s="68">
        <v>1147400</v>
      </c>
      <c r="D33" s="68"/>
      <c r="E33" s="68">
        <v>1134100</v>
      </c>
      <c r="F33" s="68"/>
      <c r="G33" s="68">
        <v>2281500</v>
      </c>
      <c r="H33" s="68"/>
      <c r="I33" s="31">
        <v>52100</v>
      </c>
      <c r="J33" s="69"/>
      <c r="K33" s="70">
        <v>2.34</v>
      </c>
      <c r="L33" s="70"/>
      <c r="M33" s="71">
        <v>101.2</v>
      </c>
      <c r="N33" s="71"/>
      <c r="O33" s="68">
        <v>1136300</v>
      </c>
      <c r="P33" s="68"/>
      <c r="Q33" s="68">
        <v>1117600</v>
      </c>
      <c r="R33" s="68"/>
      <c r="S33" s="68">
        <v>2253900</v>
      </c>
      <c r="T33" s="68"/>
    </row>
    <row r="34" spans="2:20" ht="15">
      <c r="B34" s="67">
        <v>1959</v>
      </c>
      <c r="C34" s="68">
        <v>1172200</v>
      </c>
      <c r="D34" s="68"/>
      <c r="E34" s="68">
        <v>1158900</v>
      </c>
      <c r="F34" s="68"/>
      <c r="G34" s="68">
        <v>2331100</v>
      </c>
      <c r="H34" s="68"/>
      <c r="I34" s="31">
        <v>49600</v>
      </c>
      <c r="J34" s="69"/>
      <c r="K34" s="70">
        <v>2.17</v>
      </c>
      <c r="L34" s="70"/>
      <c r="M34" s="71">
        <v>101.1</v>
      </c>
      <c r="N34" s="71"/>
      <c r="O34" s="68">
        <v>1162700</v>
      </c>
      <c r="P34" s="68"/>
      <c r="Q34" s="68">
        <v>1148600</v>
      </c>
      <c r="R34" s="68"/>
      <c r="S34" s="68">
        <v>2311300</v>
      </c>
      <c r="T34" s="68"/>
    </row>
    <row r="35" spans="2:20" ht="15">
      <c r="B35" s="67">
        <v>1960</v>
      </c>
      <c r="C35" s="68">
        <v>1191900</v>
      </c>
      <c r="D35" s="68"/>
      <c r="E35" s="68">
        <v>1179900</v>
      </c>
      <c r="F35" s="68"/>
      <c r="G35" s="68">
        <v>2371800</v>
      </c>
      <c r="H35" s="68"/>
      <c r="I35" s="31">
        <v>40700</v>
      </c>
      <c r="J35" s="69"/>
      <c r="K35" s="70">
        <v>1.75</v>
      </c>
      <c r="L35" s="70"/>
      <c r="M35" s="71">
        <v>101</v>
      </c>
      <c r="N35" s="71"/>
      <c r="O35" s="68">
        <v>1184500</v>
      </c>
      <c r="P35" s="68"/>
      <c r="Q35" s="68">
        <v>1171700</v>
      </c>
      <c r="R35" s="68"/>
      <c r="S35" s="68">
        <v>2356200</v>
      </c>
      <c r="T35" s="68"/>
    </row>
    <row r="36" spans="2:29" ht="15">
      <c r="B36" s="67">
        <v>1961</v>
      </c>
      <c r="C36" s="68">
        <v>1215600</v>
      </c>
      <c r="D36" s="68"/>
      <c r="E36" s="68">
        <v>1204100</v>
      </c>
      <c r="F36" s="68"/>
      <c r="G36" s="68">
        <v>2419700</v>
      </c>
      <c r="H36" s="68"/>
      <c r="I36" s="31">
        <v>47900</v>
      </c>
      <c r="J36" s="69"/>
      <c r="K36" s="70">
        <v>2.02</v>
      </c>
      <c r="L36" s="70"/>
      <c r="M36" s="71">
        <v>101</v>
      </c>
      <c r="N36" s="71"/>
      <c r="O36" s="68">
        <v>1205900</v>
      </c>
      <c r="P36" s="68"/>
      <c r="Q36" s="68">
        <v>1193600</v>
      </c>
      <c r="R36" s="68"/>
      <c r="S36" s="68">
        <v>2399500</v>
      </c>
      <c r="T36" s="68"/>
      <c r="U36" t="s">
        <v>995</v>
      </c>
      <c r="V36">
        <v>1961</v>
      </c>
      <c r="W36" s="31">
        <v>42700</v>
      </c>
      <c r="X36" s="31"/>
      <c r="Y36" s="31">
        <v>6500</v>
      </c>
      <c r="Z36" s="31"/>
      <c r="AA36" s="31">
        <v>-1200</v>
      </c>
      <c r="AB36" s="31"/>
      <c r="AC36" s="31">
        <v>47900</v>
      </c>
    </row>
    <row r="37" spans="2:29" ht="15">
      <c r="B37" s="67">
        <v>1962</v>
      </c>
      <c r="C37" s="68">
        <v>1247800</v>
      </c>
      <c r="D37" s="68"/>
      <c r="E37" s="68">
        <v>1234200</v>
      </c>
      <c r="F37" s="68"/>
      <c r="G37" s="68">
        <v>2482000</v>
      </c>
      <c r="H37" s="68"/>
      <c r="I37" s="31">
        <v>62300</v>
      </c>
      <c r="J37" s="69"/>
      <c r="K37" s="70">
        <v>2.57</v>
      </c>
      <c r="L37" s="70"/>
      <c r="M37" s="71">
        <v>101.1</v>
      </c>
      <c r="N37" s="71"/>
      <c r="O37" s="68">
        <v>1235400</v>
      </c>
      <c r="P37" s="68"/>
      <c r="Q37" s="68">
        <v>1221400</v>
      </c>
      <c r="R37" s="68"/>
      <c r="S37" s="68">
        <v>2456800</v>
      </c>
      <c r="T37" s="68"/>
      <c r="U37" t="s">
        <v>995</v>
      </c>
      <c r="V37">
        <v>1962</v>
      </c>
      <c r="W37" s="31">
        <v>44500</v>
      </c>
      <c r="X37" s="31"/>
      <c r="Y37" s="31">
        <v>19100</v>
      </c>
      <c r="Z37" s="31"/>
      <c r="AA37" s="31">
        <v>-1400</v>
      </c>
      <c r="AB37" s="31"/>
      <c r="AC37" s="31">
        <v>62300</v>
      </c>
    </row>
    <row r="38" spans="2:29" ht="15">
      <c r="B38" s="67">
        <v>1963</v>
      </c>
      <c r="C38" s="68">
        <v>1270700</v>
      </c>
      <c r="D38" s="68"/>
      <c r="E38" s="68">
        <v>1261100</v>
      </c>
      <c r="F38" s="68"/>
      <c r="G38" s="68">
        <v>2531800</v>
      </c>
      <c r="H38" s="68"/>
      <c r="I38" s="31">
        <v>49800</v>
      </c>
      <c r="J38" s="69"/>
      <c r="K38" s="70">
        <v>2.01</v>
      </c>
      <c r="L38" s="70"/>
      <c r="M38" s="71">
        <v>100.8</v>
      </c>
      <c r="N38" s="71"/>
      <c r="O38" s="68">
        <v>1261800</v>
      </c>
      <c r="P38" s="68"/>
      <c r="Q38" s="68">
        <v>1249500</v>
      </c>
      <c r="R38" s="68"/>
      <c r="S38" s="68">
        <v>2511300</v>
      </c>
      <c r="T38" s="68"/>
      <c r="U38" t="s">
        <v>995</v>
      </c>
      <c r="V38">
        <v>1963</v>
      </c>
      <c r="W38" s="31">
        <v>41700</v>
      </c>
      <c r="X38" s="31"/>
      <c r="Y38" s="31">
        <v>12200</v>
      </c>
      <c r="Z38" s="31"/>
      <c r="AA38" s="31">
        <v>-4100</v>
      </c>
      <c r="AB38" s="31"/>
      <c r="AC38" s="31">
        <v>49800</v>
      </c>
    </row>
    <row r="39" spans="2:29" ht="15">
      <c r="B39" s="67">
        <v>1964</v>
      </c>
      <c r="C39" s="68">
        <v>1297500</v>
      </c>
      <c r="D39" s="68"/>
      <c r="E39" s="68">
        <v>1287900</v>
      </c>
      <c r="F39" s="68"/>
      <c r="G39" s="68">
        <v>2585400</v>
      </c>
      <c r="H39" s="68"/>
      <c r="I39" s="31">
        <v>53600</v>
      </c>
      <c r="J39" s="69"/>
      <c r="K39" s="70">
        <v>2.12</v>
      </c>
      <c r="L39" s="70"/>
      <c r="M39" s="71">
        <v>100.7</v>
      </c>
      <c r="N39" s="71"/>
      <c r="O39" s="68">
        <v>1286800</v>
      </c>
      <c r="P39" s="68"/>
      <c r="Q39" s="68">
        <v>1276800</v>
      </c>
      <c r="R39" s="68"/>
      <c r="S39" s="68">
        <v>2563600</v>
      </c>
      <c r="T39" s="68"/>
      <c r="U39" t="s">
        <v>995</v>
      </c>
      <c r="V39">
        <v>1964</v>
      </c>
      <c r="W39" s="31">
        <v>40400</v>
      </c>
      <c r="X39" s="31"/>
      <c r="Y39" s="31">
        <v>14300</v>
      </c>
      <c r="Z39" s="31"/>
      <c r="AA39" s="31">
        <v>-1100</v>
      </c>
      <c r="AB39" s="31"/>
      <c r="AC39" s="31">
        <v>53600</v>
      </c>
    </row>
    <row r="40" spans="2:29" ht="15">
      <c r="B40" s="67">
        <v>1965</v>
      </c>
      <c r="C40" s="68">
        <v>1317800</v>
      </c>
      <c r="D40" s="68"/>
      <c r="E40" s="68">
        <v>1310600</v>
      </c>
      <c r="F40" s="68"/>
      <c r="G40" s="68">
        <v>2628400</v>
      </c>
      <c r="H40" s="68"/>
      <c r="I40" s="31">
        <v>43000</v>
      </c>
      <c r="J40" s="69"/>
      <c r="K40" s="70">
        <v>1.66</v>
      </c>
      <c r="L40" s="70"/>
      <c r="M40" s="71">
        <v>100.5</v>
      </c>
      <c r="N40" s="71"/>
      <c r="O40" s="68">
        <v>1310400</v>
      </c>
      <c r="P40" s="68"/>
      <c r="Q40" s="68">
        <v>1302000</v>
      </c>
      <c r="R40" s="68"/>
      <c r="S40" s="68">
        <v>2612400</v>
      </c>
      <c r="T40" s="68"/>
      <c r="U40" t="s">
        <v>995</v>
      </c>
      <c r="V40">
        <v>1965</v>
      </c>
      <c r="W40" s="31">
        <v>38500</v>
      </c>
      <c r="X40" s="31"/>
      <c r="Y40" s="31">
        <v>8900</v>
      </c>
      <c r="Z40" s="31"/>
      <c r="AA40" s="31">
        <v>-4400</v>
      </c>
      <c r="AB40" s="31"/>
      <c r="AC40" s="31">
        <v>43000</v>
      </c>
    </row>
    <row r="41" spans="2:29" ht="15">
      <c r="B41" s="67">
        <v>1966</v>
      </c>
      <c r="C41" s="68">
        <v>1342000</v>
      </c>
      <c r="D41" s="68"/>
      <c r="E41" s="68">
        <v>1333900</v>
      </c>
      <c r="F41" s="68"/>
      <c r="G41" s="68">
        <v>2675900</v>
      </c>
      <c r="H41" s="68"/>
      <c r="I41" s="31">
        <v>47500</v>
      </c>
      <c r="J41" s="69"/>
      <c r="K41" s="70">
        <v>1.81</v>
      </c>
      <c r="L41" s="70"/>
      <c r="M41" s="71">
        <v>100.6</v>
      </c>
      <c r="N41" s="71"/>
      <c r="O41" s="68">
        <v>1334200</v>
      </c>
      <c r="P41" s="68"/>
      <c r="Q41" s="68">
        <v>1324900</v>
      </c>
      <c r="R41" s="68"/>
      <c r="S41" s="68">
        <v>2659100</v>
      </c>
      <c r="T41" s="68"/>
      <c r="U41" t="s">
        <v>995</v>
      </c>
      <c r="V41">
        <v>1966</v>
      </c>
      <c r="W41" s="31">
        <v>36400</v>
      </c>
      <c r="X41" s="31"/>
      <c r="Y41" s="31">
        <v>12300</v>
      </c>
      <c r="Z41" s="31"/>
      <c r="AA41" s="31">
        <v>-1200</v>
      </c>
      <c r="AB41" s="31"/>
      <c r="AC41" s="31">
        <v>47500</v>
      </c>
    </row>
    <row r="42" spans="2:29" ht="15">
      <c r="B42" s="67">
        <v>1967</v>
      </c>
      <c r="C42" s="68">
        <v>1365200</v>
      </c>
      <c r="D42" s="68"/>
      <c r="E42" s="68">
        <v>1358900</v>
      </c>
      <c r="F42" s="68"/>
      <c r="G42" s="68">
        <v>2724100</v>
      </c>
      <c r="H42" s="68"/>
      <c r="I42" s="31">
        <v>48200</v>
      </c>
      <c r="J42" s="69"/>
      <c r="K42" s="70">
        <v>1.8</v>
      </c>
      <c r="L42" s="70"/>
      <c r="M42" s="71">
        <v>100.5</v>
      </c>
      <c r="N42" s="71"/>
      <c r="O42" s="68">
        <v>1357900</v>
      </c>
      <c r="P42" s="68"/>
      <c r="Q42" s="68">
        <v>1349000</v>
      </c>
      <c r="R42" s="68"/>
      <c r="S42" s="68">
        <v>2706900</v>
      </c>
      <c r="T42" s="68"/>
      <c r="U42" t="s">
        <v>995</v>
      </c>
      <c r="V42">
        <v>1967</v>
      </c>
      <c r="W42" s="31">
        <v>37400</v>
      </c>
      <c r="X42" s="31"/>
      <c r="Y42" s="31">
        <v>12500</v>
      </c>
      <c r="Z42" s="31"/>
      <c r="AA42" s="31">
        <v>-1600</v>
      </c>
      <c r="AB42" s="31"/>
      <c r="AC42" s="31">
        <v>48200</v>
      </c>
    </row>
    <row r="43" spans="2:29" ht="15">
      <c r="B43" s="67">
        <v>1968</v>
      </c>
      <c r="C43" s="68">
        <v>1374600</v>
      </c>
      <c r="D43" s="68"/>
      <c r="E43" s="68">
        <v>1373500</v>
      </c>
      <c r="F43" s="68"/>
      <c r="G43" s="68">
        <v>2748100</v>
      </c>
      <c r="H43" s="68"/>
      <c r="I43" s="31">
        <v>24000</v>
      </c>
      <c r="J43" s="69"/>
      <c r="K43" s="70">
        <v>0.88</v>
      </c>
      <c r="L43" s="70"/>
      <c r="M43" s="71">
        <v>100.1</v>
      </c>
      <c r="N43" s="71"/>
      <c r="O43" s="68">
        <v>1372200</v>
      </c>
      <c r="P43" s="68"/>
      <c r="Q43" s="68">
        <v>1369400</v>
      </c>
      <c r="R43" s="68"/>
      <c r="S43" s="68">
        <v>2741600</v>
      </c>
      <c r="T43" s="68"/>
      <c r="U43" t="s">
        <v>995</v>
      </c>
      <c r="V43">
        <v>1968</v>
      </c>
      <c r="W43" s="31">
        <v>37800</v>
      </c>
      <c r="X43" s="31"/>
      <c r="Y43" s="31">
        <v>-12000</v>
      </c>
      <c r="Z43" s="31"/>
      <c r="AA43" s="31">
        <v>-1800</v>
      </c>
      <c r="AB43" s="31"/>
      <c r="AC43" s="31">
        <v>24000</v>
      </c>
    </row>
    <row r="44" spans="2:29" ht="15">
      <c r="B44" s="67">
        <v>1969</v>
      </c>
      <c r="C44" s="68">
        <v>1384400</v>
      </c>
      <c r="D44" s="68"/>
      <c r="E44" s="68">
        <v>1388400</v>
      </c>
      <c r="F44" s="68"/>
      <c r="G44" s="68">
        <v>2772800</v>
      </c>
      <c r="H44" s="68"/>
      <c r="I44" s="31">
        <v>24700</v>
      </c>
      <c r="J44" s="69"/>
      <c r="K44" s="70">
        <v>0.9</v>
      </c>
      <c r="L44" s="70"/>
      <c r="M44" s="71">
        <v>99.7</v>
      </c>
      <c r="N44" s="71"/>
      <c r="O44" s="68">
        <v>1382100</v>
      </c>
      <c r="P44" s="68"/>
      <c r="Q44" s="68">
        <v>1384100</v>
      </c>
      <c r="R44" s="68"/>
      <c r="S44" s="68">
        <v>2766200</v>
      </c>
      <c r="T44" s="68"/>
      <c r="U44" t="s">
        <v>995</v>
      </c>
      <c r="V44">
        <v>1969</v>
      </c>
      <c r="W44" s="31">
        <v>37800</v>
      </c>
      <c r="X44" s="31"/>
      <c r="Y44" s="31">
        <v>-10500</v>
      </c>
      <c r="Z44" s="31"/>
      <c r="AA44" s="31">
        <v>-2600</v>
      </c>
      <c r="AB44" s="31"/>
      <c r="AC44" s="31">
        <v>24700</v>
      </c>
    </row>
    <row r="45" spans="2:29" ht="15">
      <c r="B45" s="67">
        <v>1970</v>
      </c>
      <c r="C45" s="68">
        <v>1404800</v>
      </c>
      <c r="D45" s="68"/>
      <c r="E45" s="68">
        <v>1405900</v>
      </c>
      <c r="F45" s="68"/>
      <c r="G45" s="68">
        <v>2810700</v>
      </c>
      <c r="H45" s="68"/>
      <c r="I45" s="31">
        <v>37900</v>
      </c>
      <c r="J45" s="69"/>
      <c r="K45" s="70">
        <v>1.37</v>
      </c>
      <c r="L45" s="70"/>
      <c r="M45" s="71">
        <v>99.9</v>
      </c>
      <c r="N45" s="71"/>
      <c r="O45" s="68">
        <v>1397500</v>
      </c>
      <c r="P45" s="68"/>
      <c r="Q45" s="68">
        <v>1400900</v>
      </c>
      <c r="R45" s="68"/>
      <c r="S45" s="68">
        <v>2798400</v>
      </c>
      <c r="T45" s="68"/>
      <c r="U45" t="s">
        <v>995</v>
      </c>
      <c r="V45">
        <v>1970</v>
      </c>
      <c r="W45" s="31">
        <v>37500</v>
      </c>
      <c r="X45" s="31"/>
      <c r="Y45" s="31">
        <v>-1900</v>
      </c>
      <c r="Z45" s="31"/>
      <c r="AA45" s="31">
        <v>2300</v>
      </c>
      <c r="AB45" s="31"/>
      <c r="AC45" s="31">
        <v>37900</v>
      </c>
    </row>
    <row r="46" spans="2:29" ht="15">
      <c r="B46" s="67">
        <v>1971</v>
      </c>
      <c r="C46" s="68">
        <v>1425500</v>
      </c>
      <c r="D46" s="68"/>
      <c r="E46" s="68">
        <v>1427500</v>
      </c>
      <c r="F46" s="68"/>
      <c r="G46" s="68">
        <v>2853000</v>
      </c>
      <c r="H46" s="68"/>
      <c r="I46" s="31">
        <v>42300</v>
      </c>
      <c r="J46" s="69"/>
      <c r="K46" s="70">
        <v>1.5</v>
      </c>
      <c r="L46" s="70"/>
      <c r="M46" s="71">
        <v>99.9</v>
      </c>
      <c r="N46" s="71"/>
      <c r="O46" s="68">
        <v>1420500</v>
      </c>
      <c r="P46" s="68"/>
      <c r="Q46" s="68">
        <v>1421700</v>
      </c>
      <c r="R46" s="68"/>
      <c r="S46" s="68">
        <v>2842200</v>
      </c>
      <c r="T46" s="68"/>
      <c r="U46" t="s">
        <v>995</v>
      </c>
      <c r="V46">
        <v>1971</v>
      </c>
      <c r="W46" s="31">
        <v>39000</v>
      </c>
      <c r="X46" s="31"/>
      <c r="Y46" s="31">
        <v>5300</v>
      </c>
      <c r="Z46" s="31"/>
      <c r="AA46" s="31">
        <v>-2000</v>
      </c>
      <c r="AB46" s="31"/>
      <c r="AC46" s="31">
        <v>42300</v>
      </c>
    </row>
    <row r="47" spans="2:29" ht="15">
      <c r="B47" s="67">
        <v>1972</v>
      </c>
      <c r="C47" s="68">
        <v>1450800</v>
      </c>
      <c r="D47" s="68"/>
      <c r="E47" s="68">
        <v>1453100</v>
      </c>
      <c r="F47" s="68"/>
      <c r="G47" s="68">
        <v>2903900</v>
      </c>
      <c r="H47" s="68"/>
      <c r="I47" s="31">
        <v>50900</v>
      </c>
      <c r="J47" s="69"/>
      <c r="K47" s="70">
        <v>1.78</v>
      </c>
      <c r="L47" s="70"/>
      <c r="M47" s="71">
        <v>99.8</v>
      </c>
      <c r="N47" s="71"/>
      <c r="O47" s="68">
        <v>1442700</v>
      </c>
      <c r="P47" s="68"/>
      <c r="Q47" s="68">
        <v>1445800</v>
      </c>
      <c r="R47" s="68"/>
      <c r="S47" s="68">
        <v>2888500</v>
      </c>
      <c r="T47" s="68"/>
      <c r="U47" t="s">
        <v>995</v>
      </c>
      <c r="V47">
        <v>1972</v>
      </c>
      <c r="W47" s="31">
        <v>39800</v>
      </c>
      <c r="X47" s="31"/>
      <c r="Y47" s="31">
        <v>11800</v>
      </c>
      <c r="Z47" s="31"/>
      <c r="AA47" s="31">
        <v>-700</v>
      </c>
      <c r="AB47" s="31"/>
      <c r="AC47" s="31">
        <v>50900</v>
      </c>
    </row>
    <row r="48" spans="2:29" ht="15">
      <c r="B48" s="67">
        <v>1973</v>
      </c>
      <c r="C48" s="68">
        <v>1479900</v>
      </c>
      <c r="D48" s="68"/>
      <c r="E48" s="68">
        <v>1481400</v>
      </c>
      <c r="F48" s="68"/>
      <c r="G48" s="68">
        <v>2961300</v>
      </c>
      <c r="H48" s="68"/>
      <c r="I48" s="31">
        <v>57400</v>
      </c>
      <c r="J48" s="69"/>
      <c r="K48" s="70">
        <v>1.98</v>
      </c>
      <c r="L48" s="70"/>
      <c r="M48" s="71">
        <v>99.9</v>
      </c>
      <c r="N48" s="71"/>
      <c r="O48" s="68">
        <v>1471600</v>
      </c>
      <c r="P48" s="68"/>
      <c r="Q48" s="68">
        <v>1474800</v>
      </c>
      <c r="R48" s="68"/>
      <c r="S48" s="68">
        <v>2946400</v>
      </c>
      <c r="T48" s="68"/>
      <c r="U48" t="s">
        <v>995</v>
      </c>
      <c r="V48">
        <v>1973</v>
      </c>
      <c r="W48" s="31">
        <v>36500</v>
      </c>
      <c r="X48" s="31"/>
      <c r="Y48" s="31">
        <v>20900</v>
      </c>
      <c r="Z48" s="31"/>
      <c r="AA48" s="31">
        <v>0</v>
      </c>
      <c r="AB48" s="31"/>
      <c r="AC48" s="31">
        <v>57400</v>
      </c>
    </row>
    <row r="49" spans="2:29" ht="15">
      <c r="B49" s="67">
        <v>1974</v>
      </c>
      <c r="C49" s="68">
        <v>1510200</v>
      </c>
      <c r="D49" s="68"/>
      <c r="E49" s="68">
        <v>1513500</v>
      </c>
      <c r="F49" s="68"/>
      <c r="G49" s="68">
        <v>3023700</v>
      </c>
      <c r="H49" s="68"/>
      <c r="I49" s="31">
        <v>62400</v>
      </c>
      <c r="J49" s="69"/>
      <c r="K49" s="70">
        <v>2.11</v>
      </c>
      <c r="L49" s="70"/>
      <c r="M49" s="71">
        <v>99.8</v>
      </c>
      <c r="N49" s="71"/>
      <c r="O49" s="68">
        <v>1503300</v>
      </c>
      <c r="P49" s="68"/>
      <c r="Q49" s="68">
        <v>1506500</v>
      </c>
      <c r="R49" s="68"/>
      <c r="S49" s="68">
        <v>3009800</v>
      </c>
      <c r="T49" s="68"/>
      <c r="U49" t="s">
        <v>995</v>
      </c>
      <c r="V49">
        <v>1974</v>
      </c>
      <c r="W49" s="31">
        <v>35100</v>
      </c>
      <c r="X49" s="31"/>
      <c r="Y49" s="31">
        <v>27600</v>
      </c>
      <c r="Z49" s="31"/>
      <c r="AA49" s="31">
        <v>-400</v>
      </c>
      <c r="AB49" s="31"/>
      <c r="AC49" s="31">
        <v>62400</v>
      </c>
    </row>
    <row r="50" spans="2:29" ht="15">
      <c r="B50" s="67">
        <v>1975</v>
      </c>
      <c r="C50" s="68">
        <v>1539800</v>
      </c>
      <c r="D50" s="68"/>
      <c r="E50" s="68">
        <v>1543300</v>
      </c>
      <c r="F50" s="68"/>
      <c r="G50" s="68">
        <v>3083100</v>
      </c>
      <c r="H50" s="68"/>
      <c r="I50" s="31">
        <v>59400</v>
      </c>
      <c r="J50" s="69"/>
      <c r="K50" s="70">
        <v>1.96</v>
      </c>
      <c r="L50" s="70"/>
      <c r="M50" s="71">
        <v>99.8</v>
      </c>
      <c r="N50" s="71"/>
      <c r="O50" s="68">
        <v>1534400</v>
      </c>
      <c r="P50" s="68"/>
      <c r="Q50" s="68">
        <v>1538600</v>
      </c>
      <c r="R50" s="68"/>
      <c r="S50" s="68">
        <v>3073000</v>
      </c>
      <c r="T50" s="68"/>
      <c r="U50" t="s">
        <v>995</v>
      </c>
      <c r="V50">
        <v>1975</v>
      </c>
      <c r="W50" s="31">
        <v>32700</v>
      </c>
      <c r="X50" s="31"/>
      <c r="Y50" s="31">
        <v>27200</v>
      </c>
      <c r="Z50" s="31"/>
      <c r="AA50" s="31">
        <v>-600</v>
      </c>
      <c r="AB50" s="31"/>
      <c r="AC50" s="31">
        <v>59400</v>
      </c>
    </row>
    <row r="51" spans="2:29" ht="15">
      <c r="B51" s="67">
        <v>1976</v>
      </c>
      <c r="C51" s="68">
        <v>1553500</v>
      </c>
      <c r="D51" s="68"/>
      <c r="E51" s="68">
        <v>1557000</v>
      </c>
      <c r="F51" s="68"/>
      <c r="G51" s="68">
        <v>3110500</v>
      </c>
      <c r="H51" s="68"/>
      <c r="I51" s="31">
        <v>27400</v>
      </c>
      <c r="J51" s="69"/>
      <c r="K51" s="70">
        <v>0.89</v>
      </c>
      <c r="L51" s="70"/>
      <c r="M51" s="71">
        <v>99.8</v>
      </c>
      <c r="N51" s="71"/>
      <c r="O51" s="68">
        <v>1556800</v>
      </c>
      <c r="P51" s="68"/>
      <c r="Q51" s="68">
        <v>1562700</v>
      </c>
      <c r="R51" s="68"/>
      <c r="S51" s="68">
        <v>3119500</v>
      </c>
      <c r="T51" s="68"/>
      <c r="U51" t="s">
        <v>995</v>
      </c>
      <c r="V51">
        <v>1976</v>
      </c>
      <c r="W51" s="31">
        <v>30100</v>
      </c>
      <c r="X51" s="31"/>
      <c r="Y51" s="31">
        <v>-5000</v>
      </c>
      <c r="Z51" s="31"/>
      <c r="AA51" s="31">
        <v>2300</v>
      </c>
      <c r="AB51" s="31"/>
      <c r="AC51" s="31">
        <v>27400</v>
      </c>
    </row>
    <row r="52" spans="2:29" ht="15">
      <c r="B52" s="67">
        <v>1977</v>
      </c>
      <c r="C52" s="68">
        <v>1556700</v>
      </c>
      <c r="D52" s="68"/>
      <c r="E52" s="68">
        <v>1563500</v>
      </c>
      <c r="F52" s="68"/>
      <c r="G52" s="68">
        <v>3120200</v>
      </c>
      <c r="H52" s="68"/>
      <c r="I52" s="31">
        <v>9700</v>
      </c>
      <c r="J52" s="69"/>
      <c r="K52" s="70">
        <v>0.31</v>
      </c>
      <c r="L52" s="70"/>
      <c r="M52" s="71">
        <v>99.6</v>
      </c>
      <c r="N52" s="71"/>
      <c r="O52" s="68">
        <v>1566300</v>
      </c>
      <c r="P52" s="68"/>
      <c r="Q52" s="68">
        <v>1572900</v>
      </c>
      <c r="R52" s="68"/>
      <c r="S52" s="68">
        <v>3139200</v>
      </c>
      <c r="T52" s="68"/>
      <c r="U52" t="s">
        <v>995</v>
      </c>
      <c r="V52">
        <v>1977</v>
      </c>
      <c r="W52" s="31">
        <v>29200</v>
      </c>
      <c r="X52" s="31"/>
      <c r="Y52" s="31">
        <v>-20000</v>
      </c>
      <c r="Z52" s="31"/>
      <c r="AA52" s="31">
        <v>500</v>
      </c>
      <c r="AB52" s="31"/>
      <c r="AC52" s="31">
        <v>9700</v>
      </c>
    </row>
    <row r="53" spans="2:29" ht="15">
      <c r="B53" s="67">
        <v>1978</v>
      </c>
      <c r="C53" s="68">
        <v>1556100</v>
      </c>
      <c r="D53" s="68"/>
      <c r="E53" s="68">
        <v>1565100</v>
      </c>
      <c r="F53" s="68"/>
      <c r="G53" s="68">
        <v>3121200</v>
      </c>
      <c r="H53" s="68"/>
      <c r="I53" s="31">
        <v>1000</v>
      </c>
      <c r="J53" s="69"/>
      <c r="K53" s="70">
        <v>0.03</v>
      </c>
      <c r="L53" s="70"/>
      <c r="M53" s="71">
        <v>99.4</v>
      </c>
      <c r="N53" s="71"/>
      <c r="O53" s="68">
        <v>1567600</v>
      </c>
      <c r="P53" s="68"/>
      <c r="Q53" s="68">
        <v>1576700</v>
      </c>
      <c r="R53" s="68"/>
      <c r="S53" s="68">
        <v>3144300</v>
      </c>
      <c r="T53" s="68"/>
      <c r="U53" t="s">
        <v>995</v>
      </c>
      <c r="V53">
        <v>1978</v>
      </c>
      <c r="W53" s="31">
        <v>27000</v>
      </c>
      <c r="X53" s="31"/>
      <c r="Y53" s="31">
        <v>-25900</v>
      </c>
      <c r="Z53" s="31"/>
      <c r="AA53" s="31">
        <v>-100</v>
      </c>
      <c r="AB53" s="31"/>
      <c r="AC53" s="31">
        <v>1000</v>
      </c>
    </row>
    <row r="54" spans="2:29" ht="15">
      <c r="B54" s="67">
        <v>1979</v>
      </c>
      <c r="C54" s="68">
        <v>1548400</v>
      </c>
      <c r="D54" s="68"/>
      <c r="E54" s="68">
        <v>1560600</v>
      </c>
      <c r="F54" s="68"/>
      <c r="G54" s="68">
        <v>3109000</v>
      </c>
      <c r="H54" s="68"/>
      <c r="I54" s="31">
        <v>-12200</v>
      </c>
      <c r="J54" s="69"/>
      <c r="K54" s="70">
        <v>-0.39</v>
      </c>
      <c r="L54" s="70"/>
      <c r="M54" s="71">
        <v>99.2</v>
      </c>
      <c r="N54" s="71"/>
      <c r="O54" s="68">
        <v>1564400</v>
      </c>
      <c r="P54" s="68"/>
      <c r="Q54" s="68">
        <v>1576900</v>
      </c>
      <c r="R54" s="68"/>
      <c r="S54" s="68">
        <v>3141300</v>
      </c>
      <c r="T54" s="68"/>
      <c r="U54" t="s">
        <v>995</v>
      </c>
      <c r="V54">
        <v>1979</v>
      </c>
      <c r="W54" s="31">
        <v>27100</v>
      </c>
      <c r="X54" s="31"/>
      <c r="Y54" s="31">
        <v>-37100</v>
      </c>
      <c r="Z54" s="31"/>
      <c r="AA54" s="31">
        <v>-2100</v>
      </c>
      <c r="AB54" s="31"/>
      <c r="AC54" s="31">
        <v>-12200</v>
      </c>
    </row>
    <row r="55" spans="2:29" ht="15">
      <c r="B55" s="67">
        <v>1980</v>
      </c>
      <c r="C55" s="68">
        <v>1548200</v>
      </c>
      <c r="D55" s="68"/>
      <c r="E55" s="68">
        <v>1564700</v>
      </c>
      <c r="F55" s="68"/>
      <c r="G55" s="68">
        <v>3112900</v>
      </c>
      <c r="H55" s="68"/>
      <c r="I55" s="31">
        <v>3900</v>
      </c>
      <c r="J55" s="69"/>
      <c r="K55" s="70">
        <v>0.13</v>
      </c>
      <c r="L55" s="70"/>
      <c r="M55" s="71">
        <v>98.9</v>
      </c>
      <c r="N55" s="71"/>
      <c r="O55" s="68">
        <v>1561300</v>
      </c>
      <c r="P55" s="68"/>
      <c r="Q55" s="68">
        <v>1577600</v>
      </c>
      <c r="R55" s="68"/>
      <c r="S55" s="68">
        <v>3138900</v>
      </c>
      <c r="T55" s="68"/>
      <c r="U55" t="s">
        <v>995</v>
      </c>
      <c r="V55">
        <v>1980</v>
      </c>
      <c r="W55" s="31">
        <v>25600</v>
      </c>
      <c r="X55" s="31"/>
      <c r="Y55" s="31">
        <v>-20700</v>
      </c>
      <c r="Z55" s="31"/>
      <c r="AA55" s="31">
        <v>-1000</v>
      </c>
      <c r="AB55" s="31"/>
      <c r="AC55" s="31">
        <v>3900</v>
      </c>
    </row>
    <row r="56" spans="2:29" ht="15">
      <c r="B56" s="67">
        <v>1981</v>
      </c>
      <c r="C56" s="68">
        <v>1553600</v>
      </c>
      <c r="D56" s="68"/>
      <c r="E56" s="68">
        <v>1571300</v>
      </c>
      <c r="F56" s="68"/>
      <c r="G56" s="68">
        <v>3124900</v>
      </c>
      <c r="H56" s="68"/>
      <c r="I56" s="31">
        <v>12000</v>
      </c>
      <c r="J56" s="69"/>
      <c r="K56" s="70">
        <v>0.39</v>
      </c>
      <c r="L56" s="70"/>
      <c r="M56" s="71">
        <v>98.9</v>
      </c>
      <c r="N56" s="71"/>
      <c r="O56" s="68">
        <v>1566500</v>
      </c>
      <c r="P56" s="68"/>
      <c r="Q56" s="68">
        <v>1582900</v>
      </c>
      <c r="R56" s="68"/>
      <c r="S56" s="68">
        <v>3149400</v>
      </c>
      <c r="T56" s="68"/>
      <c r="U56" t="s">
        <v>995</v>
      </c>
      <c r="V56">
        <v>1981</v>
      </c>
      <c r="W56" s="31">
        <v>25000</v>
      </c>
      <c r="X56" s="31"/>
      <c r="Y56" s="31">
        <v>-12100</v>
      </c>
      <c r="Z56" s="31"/>
      <c r="AA56" s="31">
        <v>-800</v>
      </c>
      <c r="AB56" s="31"/>
      <c r="AC56" s="31">
        <v>12000</v>
      </c>
    </row>
    <row r="57" spans="2:29" ht="15">
      <c r="B57" s="67">
        <v>1982</v>
      </c>
      <c r="C57" s="68">
        <v>1566700</v>
      </c>
      <c r="D57" s="68"/>
      <c r="E57" s="68">
        <v>1589400</v>
      </c>
      <c r="F57" s="68"/>
      <c r="G57" s="68">
        <v>3156100</v>
      </c>
      <c r="H57" s="68"/>
      <c r="I57" s="31">
        <v>31200</v>
      </c>
      <c r="J57" s="69"/>
      <c r="K57" s="70">
        <v>1</v>
      </c>
      <c r="L57" s="70"/>
      <c r="M57" s="71">
        <v>98.6</v>
      </c>
      <c r="N57" s="71"/>
      <c r="O57" s="68">
        <v>1573400</v>
      </c>
      <c r="P57" s="68"/>
      <c r="Q57" s="68">
        <v>1593900</v>
      </c>
      <c r="R57" s="68"/>
      <c r="S57" s="68">
        <v>3167300</v>
      </c>
      <c r="T57" s="68"/>
      <c r="U57" t="s">
        <v>995</v>
      </c>
      <c r="V57">
        <v>1982</v>
      </c>
      <c r="W57" s="31">
        <v>24400</v>
      </c>
      <c r="X57" s="31"/>
      <c r="Y57" s="31">
        <v>9100</v>
      </c>
      <c r="Z57" s="31"/>
      <c r="AA57" s="31">
        <v>-2300</v>
      </c>
      <c r="AB57" s="31"/>
      <c r="AC57" s="31">
        <v>31200</v>
      </c>
    </row>
    <row r="58" spans="2:29" ht="15">
      <c r="B58" s="67">
        <v>1983</v>
      </c>
      <c r="C58" s="68">
        <v>1589100</v>
      </c>
      <c r="D58" s="68"/>
      <c r="E58" s="68">
        <v>1610200</v>
      </c>
      <c r="F58" s="68"/>
      <c r="G58" s="68">
        <v>3199300</v>
      </c>
      <c r="H58" s="68"/>
      <c r="I58" s="31">
        <v>43200</v>
      </c>
      <c r="J58" s="69"/>
      <c r="K58" s="70">
        <v>1.37</v>
      </c>
      <c r="L58" s="70"/>
      <c r="M58" s="71">
        <v>98.7</v>
      </c>
      <c r="N58" s="71"/>
      <c r="O58" s="68">
        <v>1588500</v>
      </c>
      <c r="P58" s="68"/>
      <c r="Q58" s="68">
        <v>1611200</v>
      </c>
      <c r="R58" s="68"/>
      <c r="S58" s="68">
        <v>3199700</v>
      </c>
      <c r="T58" s="68"/>
      <c r="U58" t="s">
        <v>995</v>
      </c>
      <c r="V58">
        <v>1983</v>
      </c>
      <c r="W58" s="31">
        <v>24400</v>
      </c>
      <c r="X58" s="31"/>
      <c r="Y58" s="31">
        <v>19900</v>
      </c>
      <c r="Z58" s="31"/>
      <c r="AA58" s="31">
        <v>-1100</v>
      </c>
      <c r="AB58" s="31"/>
      <c r="AC58" s="31">
        <v>43200</v>
      </c>
    </row>
    <row r="59" spans="2:29" ht="15">
      <c r="B59" s="67">
        <v>1984</v>
      </c>
      <c r="C59" s="68">
        <v>1600600</v>
      </c>
      <c r="D59" s="68"/>
      <c r="E59" s="68">
        <v>1626500</v>
      </c>
      <c r="F59" s="68"/>
      <c r="G59" s="68">
        <v>3227100</v>
      </c>
      <c r="H59" s="68"/>
      <c r="I59" s="31">
        <v>27800</v>
      </c>
      <c r="J59" s="69"/>
      <c r="K59" s="70">
        <v>0.87</v>
      </c>
      <c r="L59" s="70"/>
      <c r="M59" s="71">
        <v>98.4</v>
      </c>
      <c r="N59" s="71"/>
      <c r="O59" s="68">
        <v>1606900</v>
      </c>
      <c r="P59" s="68"/>
      <c r="Q59" s="68">
        <v>1631400</v>
      </c>
      <c r="R59" s="68"/>
      <c r="S59" s="68">
        <v>3238300</v>
      </c>
      <c r="T59" s="68"/>
      <c r="U59" t="s">
        <v>995</v>
      </c>
      <c r="V59">
        <v>1984</v>
      </c>
      <c r="W59" s="31">
        <v>24800</v>
      </c>
      <c r="X59" s="31"/>
      <c r="Y59" s="31">
        <v>4700</v>
      </c>
      <c r="Z59" s="31"/>
      <c r="AA59" s="31">
        <v>-1800</v>
      </c>
      <c r="AB59" s="31"/>
      <c r="AC59" s="31">
        <v>27800</v>
      </c>
    </row>
    <row r="60" spans="2:29" ht="15">
      <c r="B60" s="67">
        <v>1985</v>
      </c>
      <c r="C60" s="68">
        <v>1608600</v>
      </c>
      <c r="D60" s="68"/>
      <c r="E60" s="68">
        <v>1638500</v>
      </c>
      <c r="F60" s="68"/>
      <c r="G60" s="68">
        <v>3247100</v>
      </c>
      <c r="H60" s="68"/>
      <c r="I60" s="31">
        <v>20000</v>
      </c>
      <c r="J60" s="69"/>
      <c r="K60" s="70">
        <v>0.62</v>
      </c>
      <c r="L60" s="70"/>
      <c r="M60" s="71">
        <v>98.2</v>
      </c>
      <c r="N60" s="71"/>
      <c r="O60" s="68">
        <v>1618000</v>
      </c>
      <c r="P60" s="68"/>
      <c r="Q60" s="68">
        <v>1646700</v>
      </c>
      <c r="R60" s="68"/>
      <c r="S60" s="68">
        <v>3264700</v>
      </c>
      <c r="T60" s="68"/>
      <c r="U60" t="s">
        <v>995</v>
      </c>
      <c r="V60">
        <v>1985</v>
      </c>
      <c r="W60" s="31">
        <v>25800</v>
      </c>
      <c r="X60" s="31"/>
      <c r="Y60" s="31">
        <v>-3900</v>
      </c>
      <c r="Z60" s="31"/>
      <c r="AA60" s="31">
        <v>-1800</v>
      </c>
      <c r="AB60" s="31"/>
      <c r="AC60" s="31">
        <v>20000</v>
      </c>
    </row>
    <row r="61" spans="2:29" ht="15">
      <c r="B61" s="67">
        <v>1986</v>
      </c>
      <c r="C61" s="68">
        <v>1607800</v>
      </c>
      <c r="D61" s="68"/>
      <c r="E61" s="68">
        <v>1638500</v>
      </c>
      <c r="F61" s="68"/>
      <c r="G61" s="68">
        <v>3246300</v>
      </c>
      <c r="H61" s="68"/>
      <c r="I61" s="31">
        <v>-800</v>
      </c>
      <c r="J61" s="69"/>
      <c r="K61" s="70">
        <v>-0.02</v>
      </c>
      <c r="L61" s="70"/>
      <c r="M61" s="71">
        <v>98.1</v>
      </c>
      <c r="N61" s="71"/>
      <c r="O61" s="68">
        <v>1621800</v>
      </c>
      <c r="P61" s="68"/>
      <c r="Q61" s="68">
        <v>1652000</v>
      </c>
      <c r="R61" s="68"/>
      <c r="S61" s="68">
        <v>3273800</v>
      </c>
      <c r="T61" s="68"/>
      <c r="U61" t="s">
        <v>995</v>
      </c>
      <c r="V61">
        <v>1986</v>
      </c>
      <c r="W61" s="31">
        <v>25200</v>
      </c>
      <c r="X61" s="31"/>
      <c r="Y61" s="31">
        <v>-23900</v>
      </c>
      <c r="Z61" s="31"/>
      <c r="AA61" s="31">
        <v>-2100</v>
      </c>
      <c r="AB61" s="31"/>
      <c r="AC61" s="31">
        <v>-800</v>
      </c>
    </row>
    <row r="62" spans="2:29" ht="15">
      <c r="B62" s="67">
        <v>1987</v>
      </c>
      <c r="C62" s="68">
        <v>1620100</v>
      </c>
      <c r="D62" s="68"/>
      <c r="E62" s="68">
        <v>1654300</v>
      </c>
      <c r="F62" s="68"/>
      <c r="G62" s="68">
        <v>3274400</v>
      </c>
      <c r="H62" s="68"/>
      <c r="I62" s="31">
        <v>28100</v>
      </c>
      <c r="J62" s="69"/>
      <c r="K62" s="70">
        <v>0.87</v>
      </c>
      <c r="L62" s="70"/>
      <c r="M62" s="71">
        <v>97.9</v>
      </c>
      <c r="N62" s="71"/>
      <c r="O62" s="68">
        <v>1626900</v>
      </c>
      <c r="P62" s="68"/>
      <c r="Q62" s="68">
        <v>1661400</v>
      </c>
      <c r="R62" s="68"/>
      <c r="S62" s="68">
        <v>3288300</v>
      </c>
      <c r="T62" s="68"/>
      <c r="U62" t="s">
        <v>995</v>
      </c>
      <c r="V62">
        <v>1987</v>
      </c>
      <c r="W62" s="31">
        <v>26500</v>
      </c>
      <c r="X62" s="31"/>
      <c r="Y62" s="31">
        <v>5400</v>
      </c>
      <c r="Z62" s="31"/>
      <c r="AA62" s="31">
        <v>-3800</v>
      </c>
      <c r="AB62" s="31"/>
      <c r="AC62" s="31">
        <v>28100</v>
      </c>
    </row>
    <row r="63" spans="2:29" ht="15">
      <c r="B63" s="67">
        <v>1988</v>
      </c>
      <c r="C63" s="68">
        <v>1622800</v>
      </c>
      <c r="D63" s="68"/>
      <c r="E63" s="68">
        <v>1660600</v>
      </c>
      <c r="F63" s="68"/>
      <c r="G63" s="68">
        <v>3283400</v>
      </c>
      <c r="H63" s="68"/>
      <c r="I63" s="31">
        <v>9000</v>
      </c>
      <c r="J63" s="69"/>
      <c r="K63" s="70">
        <v>0.27</v>
      </c>
      <c r="L63" s="70"/>
      <c r="M63" s="71">
        <v>97.7</v>
      </c>
      <c r="N63" s="71"/>
      <c r="O63" s="68">
        <v>1638300</v>
      </c>
      <c r="P63" s="68"/>
      <c r="Q63" s="68">
        <v>1676000</v>
      </c>
      <c r="R63" s="68"/>
      <c r="S63" s="68">
        <v>3314300</v>
      </c>
      <c r="T63" s="68"/>
      <c r="U63" t="s">
        <v>995</v>
      </c>
      <c r="V63">
        <v>1988</v>
      </c>
      <c r="W63" s="31">
        <v>29200</v>
      </c>
      <c r="X63" s="31"/>
      <c r="Y63" s="31">
        <v>-16300</v>
      </c>
      <c r="Z63" s="31"/>
      <c r="AA63" s="31">
        <v>-3900</v>
      </c>
      <c r="AB63" s="31"/>
      <c r="AC63" s="31">
        <v>9000</v>
      </c>
    </row>
    <row r="64" spans="2:29" ht="15">
      <c r="B64" s="67">
        <v>1989</v>
      </c>
      <c r="C64" s="68">
        <v>1627700</v>
      </c>
      <c r="D64" s="68"/>
      <c r="E64" s="68">
        <v>1671500</v>
      </c>
      <c r="F64" s="68"/>
      <c r="G64" s="68">
        <v>3299200</v>
      </c>
      <c r="H64" s="68"/>
      <c r="I64" s="31">
        <v>15800</v>
      </c>
      <c r="J64" s="69"/>
      <c r="K64" s="70">
        <v>0.48</v>
      </c>
      <c r="L64" s="70"/>
      <c r="M64" s="71">
        <v>97.4</v>
      </c>
      <c r="N64" s="71"/>
      <c r="O64" s="68">
        <v>1638800</v>
      </c>
      <c r="P64" s="68"/>
      <c r="Q64" s="68">
        <v>1682500</v>
      </c>
      <c r="R64" s="68"/>
      <c r="S64" s="68">
        <v>3321300</v>
      </c>
      <c r="T64" s="68"/>
      <c r="U64" t="s">
        <v>995</v>
      </c>
      <c r="V64">
        <v>1989</v>
      </c>
      <c r="W64" s="31">
        <v>30300</v>
      </c>
      <c r="X64" s="31"/>
      <c r="Y64" s="31">
        <v>-10600</v>
      </c>
      <c r="Z64" s="31"/>
      <c r="AA64" s="31">
        <v>-4000</v>
      </c>
      <c r="AB64" s="31"/>
      <c r="AC64" s="31">
        <v>15800</v>
      </c>
    </row>
    <row r="65" spans="2:29" ht="15">
      <c r="B65" s="67">
        <v>1990</v>
      </c>
      <c r="C65" s="68">
        <v>1642000</v>
      </c>
      <c r="D65" s="68"/>
      <c r="E65" s="68">
        <v>1687800</v>
      </c>
      <c r="F65" s="68"/>
      <c r="G65" s="68">
        <v>3329800</v>
      </c>
      <c r="H65" s="68"/>
      <c r="I65" s="31">
        <v>30600</v>
      </c>
      <c r="J65" s="69"/>
      <c r="K65" s="70">
        <v>0.93</v>
      </c>
      <c r="L65" s="70"/>
      <c r="M65" s="71">
        <v>97.3</v>
      </c>
      <c r="N65" s="71"/>
      <c r="O65" s="68">
        <v>1646800</v>
      </c>
      <c r="P65" s="68"/>
      <c r="Q65" s="68">
        <v>1696800</v>
      </c>
      <c r="R65" s="68"/>
      <c r="S65" s="68">
        <v>3343600</v>
      </c>
      <c r="T65" s="68"/>
      <c r="U65" t="s">
        <v>995</v>
      </c>
      <c r="V65">
        <v>1990</v>
      </c>
      <c r="W65" s="31">
        <v>32400</v>
      </c>
      <c r="X65" s="31"/>
      <c r="Y65" s="31">
        <v>2000</v>
      </c>
      <c r="Z65" s="31"/>
      <c r="AA65" s="31">
        <v>-3800</v>
      </c>
      <c r="AB65" s="31"/>
      <c r="AC65" s="31">
        <v>30600</v>
      </c>
    </row>
    <row r="66" ht="15">
      <c r="A66" t="s">
        <v>970</v>
      </c>
    </row>
    <row r="67" spans="2:29" ht="15">
      <c r="B67" s="67">
        <v>1991</v>
      </c>
      <c r="C67" s="68">
        <v>1719300</v>
      </c>
      <c r="D67" s="68"/>
      <c r="E67" s="68">
        <v>1775800</v>
      </c>
      <c r="F67" s="68"/>
      <c r="G67" s="68">
        <v>3495100</v>
      </c>
      <c r="H67" s="68"/>
      <c r="I67" s="69" t="s">
        <v>64</v>
      </c>
      <c r="J67" s="69"/>
      <c r="K67" s="70" t="s">
        <v>65</v>
      </c>
      <c r="L67" s="70"/>
      <c r="M67" s="71">
        <v>96.8</v>
      </c>
      <c r="N67" s="71"/>
      <c r="O67" s="68" t="s">
        <v>64</v>
      </c>
      <c r="P67" s="68"/>
      <c r="Q67" s="68" t="s">
        <v>64</v>
      </c>
      <c r="R67" s="68"/>
      <c r="S67" s="68" t="s">
        <v>64</v>
      </c>
      <c r="T67" s="68"/>
      <c r="U67" t="s">
        <v>996</v>
      </c>
      <c r="V67">
        <v>1991</v>
      </c>
      <c r="W67" s="46" t="s">
        <v>64</v>
      </c>
      <c r="X67" s="31"/>
      <c r="Y67" s="46" t="s">
        <v>64</v>
      </c>
      <c r="Z67" s="31"/>
      <c r="AA67" s="46" t="s">
        <v>64</v>
      </c>
      <c r="AB67" s="31"/>
      <c r="AC67" s="46" t="s">
        <v>64</v>
      </c>
    </row>
    <row r="68" spans="2:29" ht="15">
      <c r="B68" s="67">
        <v>1992</v>
      </c>
      <c r="C68" s="68">
        <v>1739000</v>
      </c>
      <c r="D68" s="68"/>
      <c r="E68" s="68">
        <v>1792700</v>
      </c>
      <c r="F68" s="68"/>
      <c r="G68" s="68">
        <v>3531700</v>
      </c>
      <c r="H68" s="68"/>
      <c r="I68" s="31">
        <v>36600</v>
      </c>
      <c r="J68" s="69"/>
      <c r="K68" s="70">
        <v>1.05</v>
      </c>
      <c r="L68" s="70"/>
      <c r="M68" s="71">
        <v>97</v>
      </c>
      <c r="N68" s="71"/>
      <c r="O68" s="68">
        <v>1729800</v>
      </c>
      <c r="P68" s="68"/>
      <c r="Q68" s="68">
        <v>1785300</v>
      </c>
      <c r="R68" s="68"/>
      <c r="S68" s="68">
        <v>3515100</v>
      </c>
      <c r="T68" s="68"/>
      <c r="U68" t="s">
        <v>996</v>
      </c>
      <c r="V68">
        <v>1992</v>
      </c>
      <c r="W68" s="31">
        <v>33000</v>
      </c>
      <c r="X68" s="31"/>
      <c r="Y68" s="31">
        <v>3600</v>
      </c>
      <c r="Z68" s="31"/>
      <c r="AA68" s="31" t="s">
        <v>64</v>
      </c>
      <c r="AB68" s="31"/>
      <c r="AC68" s="31">
        <v>36600</v>
      </c>
    </row>
    <row r="69" spans="2:30" ht="15">
      <c r="B69" s="67">
        <v>1993</v>
      </c>
      <c r="C69" s="68">
        <v>1759400</v>
      </c>
      <c r="D69" s="68"/>
      <c r="E69" s="68">
        <v>1812800</v>
      </c>
      <c r="F69" s="68"/>
      <c r="G69" s="68">
        <v>3572200</v>
      </c>
      <c r="H69" s="68"/>
      <c r="I69" s="31">
        <v>40500</v>
      </c>
      <c r="J69" s="69"/>
      <c r="K69" s="70">
        <v>1.15</v>
      </c>
      <c r="L69" s="70"/>
      <c r="M69" s="71">
        <v>97.1</v>
      </c>
      <c r="N69" s="71"/>
      <c r="O69" s="68">
        <v>1749200</v>
      </c>
      <c r="P69" s="68"/>
      <c r="Q69" s="68">
        <v>1802900</v>
      </c>
      <c r="R69" s="68"/>
      <c r="S69" s="68">
        <v>3552100</v>
      </c>
      <c r="T69" s="68"/>
      <c r="U69" t="s">
        <v>996</v>
      </c>
      <c r="V69">
        <v>1993</v>
      </c>
      <c r="W69" s="31">
        <v>31800</v>
      </c>
      <c r="X69" s="31"/>
      <c r="Y69" s="31">
        <v>8700</v>
      </c>
      <c r="Z69" s="31"/>
      <c r="AA69" s="31" t="s">
        <v>64</v>
      </c>
      <c r="AB69" s="31"/>
      <c r="AC69" s="31">
        <v>40500</v>
      </c>
      <c r="AD69" s="31"/>
    </row>
    <row r="70" spans="2:30" ht="15">
      <c r="B70" s="67">
        <v>1994</v>
      </c>
      <c r="C70" s="68">
        <v>1783800</v>
      </c>
      <c r="D70" s="68"/>
      <c r="E70" s="68">
        <v>1836300</v>
      </c>
      <c r="F70" s="68"/>
      <c r="G70" s="68">
        <v>3620000</v>
      </c>
      <c r="H70" s="68"/>
      <c r="I70" s="31">
        <v>47800</v>
      </c>
      <c r="J70" s="69"/>
      <c r="K70" s="70">
        <v>1.34</v>
      </c>
      <c r="L70" s="70"/>
      <c r="M70" s="71">
        <v>97.1</v>
      </c>
      <c r="N70" s="71"/>
      <c r="O70" s="68">
        <v>1772100</v>
      </c>
      <c r="P70" s="68"/>
      <c r="Q70" s="68">
        <v>1825000</v>
      </c>
      <c r="R70" s="68"/>
      <c r="S70" s="68">
        <v>3597100</v>
      </c>
      <c r="T70" s="68"/>
      <c r="U70" t="s">
        <v>996</v>
      </c>
      <c r="V70">
        <v>1994</v>
      </c>
      <c r="W70" s="31">
        <v>31000</v>
      </c>
      <c r="X70" s="31"/>
      <c r="Y70" s="31">
        <v>16800</v>
      </c>
      <c r="Z70" s="31"/>
      <c r="AA70" s="31" t="s">
        <v>64</v>
      </c>
      <c r="AB70" s="31"/>
      <c r="AC70" s="31">
        <v>47800</v>
      </c>
      <c r="AD70" s="31"/>
    </row>
    <row r="71" spans="2:30" ht="15">
      <c r="B71" s="67">
        <v>1995</v>
      </c>
      <c r="C71" s="68">
        <v>1810800</v>
      </c>
      <c r="D71" s="68"/>
      <c r="E71" s="68">
        <v>1862600</v>
      </c>
      <c r="F71" s="68"/>
      <c r="G71" s="68">
        <v>3673400</v>
      </c>
      <c r="H71" s="68"/>
      <c r="I71" s="31">
        <v>53400</v>
      </c>
      <c r="J71" s="69"/>
      <c r="K71" s="70">
        <v>1.47</v>
      </c>
      <c r="L71" s="70"/>
      <c r="M71" s="71">
        <v>97.2</v>
      </c>
      <c r="N71" s="71"/>
      <c r="O71" s="68">
        <v>1797700</v>
      </c>
      <c r="P71" s="68"/>
      <c r="Q71" s="68">
        <v>1850000</v>
      </c>
      <c r="R71" s="68"/>
      <c r="S71" s="68">
        <v>3647600</v>
      </c>
      <c r="T71" s="68"/>
      <c r="U71" t="s">
        <v>996</v>
      </c>
      <c r="V71">
        <v>1995</v>
      </c>
      <c r="W71" s="31">
        <v>30700</v>
      </c>
      <c r="X71" s="31"/>
      <c r="Y71" s="31">
        <v>22700</v>
      </c>
      <c r="Z71" s="31"/>
      <c r="AA71" s="31" t="s">
        <v>64</v>
      </c>
      <c r="AB71" s="31"/>
      <c r="AC71" s="31">
        <v>53400</v>
      </c>
      <c r="AD71" s="31"/>
    </row>
    <row r="72" spans="2:30" ht="15">
      <c r="B72" s="67">
        <v>1996</v>
      </c>
      <c r="C72" s="68">
        <v>1841300</v>
      </c>
      <c r="D72" s="68"/>
      <c r="E72" s="68">
        <v>1890700</v>
      </c>
      <c r="F72" s="68"/>
      <c r="G72" s="68">
        <v>3732000</v>
      </c>
      <c r="H72" s="68"/>
      <c r="I72" s="31">
        <v>58600</v>
      </c>
      <c r="J72" s="69"/>
      <c r="K72" s="70">
        <v>1.59</v>
      </c>
      <c r="L72" s="70"/>
      <c r="M72" s="71">
        <v>97.4</v>
      </c>
      <c r="N72" s="71"/>
      <c r="O72" s="68">
        <v>1827400</v>
      </c>
      <c r="P72" s="68"/>
      <c r="Q72" s="68">
        <v>1878000</v>
      </c>
      <c r="R72" s="68"/>
      <c r="S72" s="68">
        <v>3705400</v>
      </c>
      <c r="T72" s="68"/>
      <c r="U72" t="s">
        <v>996</v>
      </c>
      <c r="V72">
        <v>1996</v>
      </c>
      <c r="W72" s="31">
        <v>29100</v>
      </c>
      <c r="X72" s="31"/>
      <c r="Y72" s="31">
        <v>29500</v>
      </c>
      <c r="Z72" s="31"/>
      <c r="AA72" s="31" t="s">
        <v>64</v>
      </c>
      <c r="AB72" s="31"/>
      <c r="AC72" s="31">
        <v>58600</v>
      </c>
      <c r="AD72" s="31"/>
    </row>
    <row r="73" spans="2:30" ht="15">
      <c r="B73" s="67">
        <v>1997</v>
      </c>
      <c r="C73" s="68">
        <v>1863700</v>
      </c>
      <c r="D73" s="68"/>
      <c r="E73" s="68">
        <v>1917700</v>
      </c>
      <c r="F73" s="68"/>
      <c r="G73" s="68">
        <v>3781300</v>
      </c>
      <c r="H73" s="68"/>
      <c r="I73" s="31">
        <v>49300</v>
      </c>
      <c r="J73" s="69"/>
      <c r="K73" s="70">
        <v>1.32</v>
      </c>
      <c r="L73" s="70"/>
      <c r="M73" s="71">
        <v>97.2</v>
      </c>
      <c r="N73" s="71"/>
      <c r="O73" s="68">
        <v>1854200</v>
      </c>
      <c r="P73" s="68"/>
      <c r="Q73" s="68">
        <v>1905800</v>
      </c>
      <c r="R73" s="68"/>
      <c r="S73" s="68">
        <v>3759900</v>
      </c>
      <c r="T73" s="68"/>
      <c r="U73" t="s">
        <v>996</v>
      </c>
      <c r="V73">
        <v>1997</v>
      </c>
      <c r="W73" s="31">
        <v>29800</v>
      </c>
      <c r="X73" s="31"/>
      <c r="Y73" s="31">
        <v>16800</v>
      </c>
      <c r="Z73" s="31"/>
      <c r="AA73" s="31">
        <v>2800</v>
      </c>
      <c r="AB73" s="31"/>
      <c r="AC73" s="31">
        <v>49300</v>
      </c>
      <c r="AD73" s="31"/>
    </row>
    <row r="74" spans="2:30" ht="15">
      <c r="B74" s="67">
        <v>1998</v>
      </c>
      <c r="C74" s="68">
        <v>1877800</v>
      </c>
      <c r="D74" s="68"/>
      <c r="E74" s="68">
        <v>1937200</v>
      </c>
      <c r="F74" s="68"/>
      <c r="G74" s="68">
        <v>3815000</v>
      </c>
      <c r="H74" s="68"/>
      <c r="I74" s="31">
        <v>33700</v>
      </c>
      <c r="J74" s="69"/>
      <c r="K74" s="70">
        <v>0.89</v>
      </c>
      <c r="L74" s="70"/>
      <c r="M74" s="71">
        <v>96.9</v>
      </c>
      <c r="N74" s="71"/>
      <c r="O74" s="68">
        <v>1872000</v>
      </c>
      <c r="P74" s="68"/>
      <c r="Q74" s="68">
        <v>1928800</v>
      </c>
      <c r="R74" s="68"/>
      <c r="S74" s="68">
        <v>3800800</v>
      </c>
      <c r="T74" s="68"/>
      <c r="U74" t="s">
        <v>996</v>
      </c>
      <c r="V74">
        <v>1998</v>
      </c>
      <c r="W74" s="31">
        <v>30500</v>
      </c>
      <c r="X74" s="31"/>
      <c r="Y74" s="31">
        <v>500</v>
      </c>
      <c r="Z74" s="31"/>
      <c r="AA74" s="31">
        <v>2800</v>
      </c>
      <c r="AB74" s="31"/>
      <c r="AC74" s="31">
        <v>33700</v>
      </c>
      <c r="AD74" s="31"/>
    </row>
    <row r="75" spans="2:30" ht="15">
      <c r="B75" s="67">
        <v>1999</v>
      </c>
      <c r="C75" s="68">
        <v>1884900</v>
      </c>
      <c r="D75" s="68"/>
      <c r="E75" s="68">
        <v>1950200</v>
      </c>
      <c r="F75" s="68"/>
      <c r="G75" s="68">
        <v>3835100</v>
      </c>
      <c r="H75" s="68"/>
      <c r="I75" s="31">
        <v>20100</v>
      </c>
      <c r="J75" s="69"/>
      <c r="K75" s="70">
        <v>0.53</v>
      </c>
      <c r="L75" s="70"/>
      <c r="M75" s="71">
        <v>96.7</v>
      </c>
      <c r="N75" s="71"/>
      <c r="O75" s="68">
        <v>1882200</v>
      </c>
      <c r="P75" s="68"/>
      <c r="Q75" s="68">
        <v>1944800</v>
      </c>
      <c r="R75" s="68"/>
      <c r="S75" s="68">
        <v>3827000</v>
      </c>
      <c r="T75" s="68"/>
      <c r="U75" t="s">
        <v>996</v>
      </c>
      <c r="V75">
        <v>1999</v>
      </c>
      <c r="W75" s="31">
        <v>28700</v>
      </c>
      <c r="X75" s="31"/>
      <c r="Y75" s="31">
        <v>-11400</v>
      </c>
      <c r="Z75" s="31"/>
      <c r="AA75" s="31">
        <v>2800</v>
      </c>
      <c r="AB75" s="31"/>
      <c r="AC75" s="31">
        <v>20100</v>
      </c>
      <c r="AD75" s="31"/>
    </row>
    <row r="76" spans="2:30" ht="15">
      <c r="B76" s="67">
        <v>2000</v>
      </c>
      <c r="C76" s="68">
        <v>1893800</v>
      </c>
      <c r="D76" s="68"/>
      <c r="E76" s="68">
        <v>1964000</v>
      </c>
      <c r="F76" s="68"/>
      <c r="G76" s="68">
        <v>3857700</v>
      </c>
      <c r="H76" s="68"/>
      <c r="I76" s="31">
        <v>22600</v>
      </c>
      <c r="J76" s="69"/>
      <c r="K76" s="70">
        <v>0.59</v>
      </c>
      <c r="L76" s="70"/>
      <c r="M76" s="71">
        <v>96.4</v>
      </c>
      <c r="N76" s="71"/>
      <c r="O76" s="68">
        <v>1890400</v>
      </c>
      <c r="P76" s="68"/>
      <c r="Q76" s="68">
        <v>1958200</v>
      </c>
      <c r="R76" s="68"/>
      <c r="S76" s="68">
        <v>3848600</v>
      </c>
      <c r="T76" s="68"/>
      <c r="U76" t="s">
        <v>996</v>
      </c>
      <c r="V76">
        <v>2000</v>
      </c>
      <c r="W76" s="31">
        <v>29600</v>
      </c>
      <c r="X76" s="31"/>
      <c r="Y76" s="31">
        <v>-9800</v>
      </c>
      <c r="Z76" s="31"/>
      <c r="AA76" s="31">
        <v>2800</v>
      </c>
      <c r="AB76" s="31"/>
      <c r="AC76" s="31">
        <v>22600</v>
      </c>
      <c r="AD76" s="31"/>
    </row>
    <row r="77" spans="2:30" ht="15">
      <c r="B77" s="67">
        <v>2001</v>
      </c>
      <c r="C77" s="68">
        <v>1903200</v>
      </c>
      <c r="D77" s="68"/>
      <c r="E77" s="68">
        <v>1977300</v>
      </c>
      <c r="F77" s="68"/>
      <c r="G77" s="68">
        <v>3880500</v>
      </c>
      <c r="H77" s="68"/>
      <c r="I77" s="31">
        <v>22700</v>
      </c>
      <c r="J77" s="31"/>
      <c r="K77" s="70">
        <v>0.59</v>
      </c>
      <c r="L77" s="70"/>
      <c r="M77" s="71">
        <v>96.3</v>
      </c>
      <c r="N77" s="71"/>
      <c r="O77" s="68">
        <v>1899300</v>
      </c>
      <c r="P77" s="68"/>
      <c r="Q77" s="68">
        <v>1971500</v>
      </c>
      <c r="R77" s="68"/>
      <c r="S77" s="68">
        <v>3870800</v>
      </c>
      <c r="T77" s="68"/>
      <c r="U77" t="s">
        <v>996</v>
      </c>
      <c r="V77">
        <v>2001</v>
      </c>
      <c r="W77" s="31">
        <v>29200</v>
      </c>
      <c r="X77" s="31"/>
      <c r="Y77" s="31">
        <v>-9300</v>
      </c>
      <c r="Z77" s="31"/>
      <c r="AA77" s="31">
        <v>2800</v>
      </c>
      <c r="AB77" s="31"/>
      <c r="AC77" s="31">
        <v>22700</v>
      </c>
      <c r="AD77" s="31"/>
    </row>
    <row r="78" spans="2:30" ht="15">
      <c r="B78" s="67">
        <v>2002</v>
      </c>
      <c r="C78" s="68">
        <v>1936500</v>
      </c>
      <c r="D78" s="68"/>
      <c r="E78" s="68">
        <v>2012000</v>
      </c>
      <c r="F78" s="68"/>
      <c r="G78" s="68">
        <v>3948500</v>
      </c>
      <c r="H78" s="68"/>
      <c r="I78" s="31">
        <v>68000</v>
      </c>
      <c r="J78" s="31"/>
      <c r="K78" s="70">
        <v>1.75</v>
      </c>
      <c r="L78" s="70"/>
      <c r="M78" s="71">
        <v>96.2</v>
      </c>
      <c r="N78" s="71"/>
      <c r="O78" s="68">
        <v>1920200</v>
      </c>
      <c r="P78" s="68"/>
      <c r="Q78" s="68">
        <v>1995200</v>
      </c>
      <c r="R78" s="68"/>
      <c r="S78" s="68">
        <v>3915400</v>
      </c>
      <c r="T78" s="68"/>
      <c r="U78" t="s">
        <v>996</v>
      </c>
      <c r="V78">
        <v>2002</v>
      </c>
      <c r="W78" s="31">
        <v>26500</v>
      </c>
      <c r="X78" s="31"/>
      <c r="Y78" s="31">
        <v>32800</v>
      </c>
      <c r="Z78" s="31"/>
      <c r="AA78" s="31">
        <v>8700</v>
      </c>
      <c r="AB78" s="31"/>
      <c r="AC78" s="31">
        <v>68000</v>
      </c>
      <c r="AD78" s="31"/>
    </row>
    <row r="79" spans="2:30" ht="15">
      <c r="B79" s="67">
        <v>2003</v>
      </c>
      <c r="C79" s="68">
        <v>1975600</v>
      </c>
      <c r="D79" s="68"/>
      <c r="E79" s="68">
        <v>2051700</v>
      </c>
      <c r="F79" s="68"/>
      <c r="G79" s="68">
        <v>4027200</v>
      </c>
      <c r="H79" s="68"/>
      <c r="I79" s="31">
        <v>78800</v>
      </c>
      <c r="J79" s="31"/>
      <c r="K79" s="70">
        <v>1.99</v>
      </c>
      <c r="L79" s="70"/>
      <c r="M79" s="71">
        <v>96.3</v>
      </c>
      <c r="N79" s="71"/>
      <c r="O79" s="68">
        <v>1956900</v>
      </c>
      <c r="P79" s="68"/>
      <c r="Q79" s="68">
        <v>2032700</v>
      </c>
      <c r="R79" s="68"/>
      <c r="S79" s="68">
        <v>3989600</v>
      </c>
      <c r="T79" s="68"/>
      <c r="U79" t="s">
        <v>996</v>
      </c>
      <c r="V79">
        <v>2003</v>
      </c>
      <c r="W79" s="31">
        <v>27500</v>
      </c>
      <c r="X79" s="31"/>
      <c r="Y79" s="31">
        <v>42500</v>
      </c>
      <c r="Z79" s="31"/>
      <c r="AA79" s="31">
        <v>8700</v>
      </c>
      <c r="AB79" s="31"/>
      <c r="AC79" s="31">
        <v>78800</v>
      </c>
      <c r="AD79" s="31"/>
    </row>
    <row r="80" spans="2:30" ht="15">
      <c r="B80" s="67">
        <v>2004</v>
      </c>
      <c r="C80" s="68">
        <v>2003800</v>
      </c>
      <c r="D80" s="68"/>
      <c r="E80" s="68">
        <v>2083800</v>
      </c>
      <c r="F80" s="68"/>
      <c r="G80" s="68">
        <v>4087500</v>
      </c>
      <c r="H80" s="68"/>
      <c r="I80" s="31">
        <v>60300</v>
      </c>
      <c r="J80" s="31"/>
      <c r="K80" s="70">
        <v>1.5</v>
      </c>
      <c r="L80" s="70"/>
      <c r="M80" s="71">
        <v>96.2</v>
      </c>
      <c r="N80" s="71"/>
      <c r="O80" s="68">
        <v>1991300</v>
      </c>
      <c r="P80" s="68"/>
      <c r="Q80" s="68">
        <v>2069300</v>
      </c>
      <c r="R80" s="68"/>
      <c r="S80" s="68">
        <v>4060600</v>
      </c>
      <c r="T80" s="68"/>
      <c r="U80" t="s">
        <v>996</v>
      </c>
      <c r="V80">
        <v>2004</v>
      </c>
      <c r="W80" s="31">
        <v>29600</v>
      </c>
      <c r="X80" s="31"/>
      <c r="Y80" s="31">
        <v>22000</v>
      </c>
      <c r="Z80" s="31"/>
      <c r="AA80" s="31">
        <v>8700</v>
      </c>
      <c r="AB80" s="31"/>
      <c r="AC80" s="31">
        <v>60300</v>
      </c>
      <c r="AD80" s="31"/>
    </row>
    <row r="81" spans="2:30" ht="15">
      <c r="B81" s="67">
        <v>2005</v>
      </c>
      <c r="C81" s="68">
        <v>2025200</v>
      </c>
      <c r="D81" s="68"/>
      <c r="E81" s="68">
        <v>2108700</v>
      </c>
      <c r="F81" s="68"/>
      <c r="G81" s="68">
        <v>4133900</v>
      </c>
      <c r="H81" s="68"/>
      <c r="I81" s="31">
        <v>46300</v>
      </c>
      <c r="J81" s="31"/>
      <c r="K81" s="70">
        <v>1.13</v>
      </c>
      <c r="L81" s="70"/>
      <c r="M81" s="71">
        <v>96</v>
      </c>
      <c r="N81" s="71"/>
      <c r="O81" s="68">
        <v>2015700</v>
      </c>
      <c r="P81" s="68"/>
      <c r="Q81" s="68">
        <v>2097400</v>
      </c>
      <c r="R81" s="68"/>
      <c r="S81" s="68">
        <v>4113100</v>
      </c>
      <c r="T81" s="68"/>
      <c r="U81" t="s">
        <v>996</v>
      </c>
      <c r="V81">
        <v>2005</v>
      </c>
      <c r="W81" s="31">
        <v>29100</v>
      </c>
      <c r="X81" s="31"/>
      <c r="Y81" s="31">
        <v>8600</v>
      </c>
      <c r="Z81" s="31"/>
      <c r="AA81" s="31">
        <v>8700</v>
      </c>
      <c r="AB81" s="31"/>
      <c r="AC81" s="31">
        <v>46300</v>
      </c>
      <c r="AD81" s="31"/>
    </row>
    <row r="82" spans="2:30" ht="15">
      <c r="B82" s="67">
        <v>2006</v>
      </c>
      <c r="C82" s="68">
        <v>2048300</v>
      </c>
      <c r="D82" s="68"/>
      <c r="E82" s="68">
        <v>2136200</v>
      </c>
      <c r="F82" s="68"/>
      <c r="G82" s="68">
        <v>4184600</v>
      </c>
      <c r="H82" s="68"/>
      <c r="I82" s="31">
        <v>50700</v>
      </c>
      <c r="J82" s="31"/>
      <c r="K82" s="70">
        <v>1.23</v>
      </c>
      <c r="L82" s="70"/>
      <c r="M82" s="71">
        <v>95.9</v>
      </c>
      <c r="N82" s="71"/>
      <c r="O82" s="68">
        <v>2037400</v>
      </c>
      <c r="P82" s="68"/>
      <c r="Q82" s="68">
        <v>2123100</v>
      </c>
      <c r="R82" s="68"/>
      <c r="S82" s="68">
        <v>4160600</v>
      </c>
      <c r="T82" s="68"/>
      <c r="U82" t="s">
        <v>996</v>
      </c>
      <c r="V82">
        <v>2006</v>
      </c>
      <c r="W82" s="31">
        <v>31300</v>
      </c>
      <c r="X82" s="31"/>
      <c r="Y82" s="31">
        <v>10700</v>
      </c>
      <c r="Z82" s="31"/>
      <c r="AA82" s="31">
        <v>8700</v>
      </c>
      <c r="AB82" s="31"/>
      <c r="AC82" s="31">
        <v>50700</v>
      </c>
      <c r="AD82" s="31"/>
    </row>
    <row r="83" spans="2:30" ht="15">
      <c r="B83" s="67">
        <v>2007</v>
      </c>
      <c r="C83" s="68">
        <v>2066400</v>
      </c>
      <c r="D83" s="68"/>
      <c r="E83" s="68">
        <v>2157300</v>
      </c>
      <c r="F83" s="68"/>
      <c r="G83" s="68">
        <v>4223800</v>
      </c>
      <c r="H83" s="68"/>
      <c r="I83" s="31">
        <v>39200</v>
      </c>
      <c r="J83" s="68"/>
      <c r="K83" s="70">
        <v>0.94</v>
      </c>
      <c r="L83" s="68"/>
      <c r="M83" s="71">
        <v>95.8</v>
      </c>
      <c r="N83" s="68"/>
      <c r="O83" s="68">
        <v>2058700</v>
      </c>
      <c r="P83" s="68"/>
      <c r="Q83" s="68">
        <v>2148300</v>
      </c>
      <c r="R83" s="68"/>
      <c r="S83" s="68">
        <v>4207000</v>
      </c>
      <c r="T83" s="68"/>
      <c r="U83" t="s">
        <v>996</v>
      </c>
      <c r="V83">
        <v>2007</v>
      </c>
      <c r="W83" s="31">
        <v>33800</v>
      </c>
      <c r="X83" s="31"/>
      <c r="Y83" s="31">
        <v>10100</v>
      </c>
      <c r="Z83" s="31"/>
      <c r="AA83" s="31">
        <v>-4700</v>
      </c>
      <c r="AB83" s="31"/>
      <c r="AC83" s="31">
        <v>39200</v>
      </c>
      <c r="AD83" s="31"/>
    </row>
    <row r="84" spans="2:30" ht="15">
      <c r="B84" s="67">
        <v>2008</v>
      </c>
      <c r="C84" s="68">
        <v>2083400</v>
      </c>
      <c r="D84" s="68"/>
      <c r="E84" s="68">
        <v>2176300</v>
      </c>
      <c r="F84" s="68"/>
      <c r="G84" s="68">
        <v>4259800</v>
      </c>
      <c r="H84" s="68"/>
      <c r="I84" s="31">
        <v>36000</v>
      </c>
      <c r="J84" s="68"/>
      <c r="K84" s="70">
        <v>0.85</v>
      </c>
      <c r="L84" s="68"/>
      <c r="M84" s="71">
        <v>95.7</v>
      </c>
      <c r="N84" s="68"/>
      <c r="O84" s="68">
        <v>2076200</v>
      </c>
      <c r="P84" s="68"/>
      <c r="Q84" s="68">
        <v>2168200</v>
      </c>
      <c r="R84" s="68"/>
      <c r="S84" s="68">
        <v>4244300</v>
      </c>
      <c r="T84" s="68"/>
      <c r="U84" t="s">
        <v>996</v>
      </c>
      <c r="V84">
        <v>2008</v>
      </c>
      <c r="W84" s="31">
        <v>35900</v>
      </c>
      <c r="X84" s="31"/>
      <c r="Y84" s="31">
        <v>4700</v>
      </c>
      <c r="Z84" s="31"/>
      <c r="AA84" s="31">
        <v>-4700</v>
      </c>
      <c r="AB84" s="31"/>
      <c r="AC84" s="31">
        <v>36000</v>
      </c>
      <c r="AD84" s="31"/>
    </row>
    <row r="85" spans="2:30" ht="15">
      <c r="B85" s="67">
        <v>2009</v>
      </c>
      <c r="C85" s="68">
        <v>2104700</v>
      </c>
      <c r="D85" s="68"/>
      <c r="E85" s="68">
        <v>2197900</v>
      </c>
      <c r="F85" s="68"/>
      <c r="G85" s="68">
        <v>4302600</v>
      </c>
      <c r="H85" s="68"/>
      <c r="I85" s="31">
        <v>42800</v>
      </c>
      <c r="J85" s="68"/>
      <c r="K85" s="70">
        <v>1.01</v>
      </c>
      <c r="L85" s="68"/>
      <c r="M85" s="71">
        <v>95.8</v>
      </c>
      <c r="N85" s="68"/>
      <c r="O85" s="68">
        <v>2093900</v>
      </c>
      <c r="P85" s="68"/>
      <c r="Q85" s="68">
        <v>2187200</v>
      </c>
      <c r="R85" s="68"/>
      <c r="S85" s="68">
        <v>4281100</v>
      </c>
      <c r="T85" s="68"/>
      <c r="U85" t="s">
        <v>996</v>
      </c>
      <c r="V85">
        <v>2009</v>
      </c>
      <c r="W85" s="31">
        <v>35000</v>
      </c>
      <c r="X85" s="31"/>
      <c r="Y85" s="31">
        <v>12500</v>
      </c>
      <c r="Z85" s="31"/>
      <c r="AA85" s="31">
        <v>-4700</v>
      </c>
      <c r="AB85" s="31"/>
      <c r="AC85" s="31">
        <v>42800</v>
      </c>
      <c r="AD85" s="31"/>
    </row>
    <row r="86" spans="2:30" ht="15">
      <c r="B86" s="67">
        <v>2010</v>
      </c>
      <c r="C86" s="68">
        <v>2127700</v>
      </c>
      <c r="D86" s="68"/>
      <c r="E86" s="68">
        <v>2222900</v>
      </c>
      <c r="F86" s="68"/>
      <c r="G86" s="68">
        <v>4350700</v>
      </c>
      <c r="H86" s="68"/>
      <c r="I86" s="31">
        <v>48100</v>
      </c>
      <c r="J86" s="68"/>
      <c r="K86" s="70">
        <v>1.12</v>
      </c>
      <c r="L86" s="68"/>
      <c r="M86" s="71">
        <v>95.7</v>
      </c>
      <c r="N86" s="68"/>
      <c r="O86" s="68">
        <v>2118300</v>
      </c>
      <c r="P86" s="68"/>
      <c r="Q86" s="68">
        <v>2212200</v>
      </c>
      <c r="R86" s="68"/>
      <c r="S86" s="68">
        <v>4330400</v>
      </c>
      <c r="T86" s="68"/>
      <c r="U86" t="s">
        <v>996</v>
      </c>
      <c r="V86">
        <v>2010</v>
      </c>
      <c r="W86" s="31">
        <v>36200</v>
      </c>
      <c r="X86" s="31"/>
      <c r="Y86" s="31">
        <v>16500</v>
      </c>
      <c r="Z86" s="31"/>
      <c r="AA86" s="31">
        <v>-4700</v>
      </c>
      <c r="AB86" s="31"/>
      <c r="AC86" s="31">
        <v>48100</v>
      </c>
      <c r="AD86" s="31"/>
    </row>
    <row r="87" spans="2:30" ht="15">
      <c r="B87" s="67">
        <v>2011</v>
      </c>
      <c r="C87" s="68">
        <v>2143600</v>
      </c>
      <c r="D87" s="68"/>
      <c r="E87" s="68">
        <v>2240400</v>
      </c>
      <c r="F87" s="68"/>
      <c r="G87" s="68">
        <v>4384000</v>
      </c>
      <c r="H87" s="68"/>
      <c r="I87" s="31">
        <v>33300</v>
      </c>
      <c r="J87" s="68"/>
      <c r="K87" s="70">
        <v>0.77</v>
      </c>
      <c r="L87" s="68"/>
      <c r="M87" s="71">
        <v>95.7</v>
      </c>
      <c r="N87" s="68"/>
      <c r="O87" s="68">
        <v>2137900</v>
      </c>
      <c r="P87" s="68"/>
      <c r="Q87" s="68">
        <v>2233700</v>
      </c>
      <c r="R87" s="68"/>
      <c r="S87" s="68">
        <v>4371600</v>
      </c>
      <c r="T87" s="68"/>
      <c r="U87" t="s">
        <v>996</v>
      </c>
      <c r="V87">
        <v>2011</v>
      </c>
      <c r="W87" s="31">
        <v>34100</v>
      </c>
      <c r="X87" s="31"/>
      <c r="Y87" s="31">
        <v>3900</v>
      </c>
      <c r="Z87" s="31"/>
      <c r="AA87" s="31">
        <v>-4700</v>
      </c>
      <c r="AB87" s="31"/>
      <c r="AC87" s="31">
        <v>33300</v>
      </c>
      <c r="AD87" s="31"/>
    </row>
    <row r="88" spans="2:30" ht="15">
      <c r="B88" s="67">
        <v>2012</v>
      </c>
      <c r="C88" s="68">
        <v>2155000</v>
      </c>
      <c r="D88" s="68"/>
      <c r="E88" s="68">
        <v>2253100</v>
      </c>
      <c r="F88" s="68"/>
      <c r="G88" s="68">
        <v>4408100</v>
      </c>
      <c r="H88" s="68"/>
      <c r="I88" s="31">
        <v>24100</v>
      </c>
      <c r="J88" s="68"/>
      <c r="K88" s="70">
        <v>0.55</v>
      </c>
      <c r="L88" s="68"/>
      <c r="M88" s="71">
        <v>95.6</v>
      </c>
      <c r="N88" s="68"/>
      <c r="O88" s="68">
        <v>2150600</v>
      </c>
      <c r="P88" s="68"/>
      <c r="Q88" s="68">
        <v>2247900</v>
      </c>
      <c r="R88" s="68"/>
      <c r="S88" s="68">
        <v>4398500</v>
      </c>
      <c r="T88" s="68"/>
      <c r="U88" t="s">
        <v>996</v>
      </c>
      <c r="V88">
        <v>2012</v>
      </c>
      <c r="W88" s="31">
        <v>31900</v>
      </c>
      <c r="X88" s="31"/>
      <c r="Y88" s="31">
        <v>-3200</v>
      </c>
      <c r="Z88" s="31"/>
      <c r="AA88" s="31">
        <v>-4700</v>
      </c>
      <c r="AB88" s="31"/>
      <c r="AC88" s="31">
        <v>24100</v>
      </c>
      <c r="AD88" s="31"/>
    </row>
    <row r="89" spans="2:30" ht="15">
      <c r="B89" s="67">
        <v>2013</v>
      </c>
      <c r="C89" s="68">
        <v>2172200</v>
      </c>
      <c r="D89" s="68"/>
      <c r="E89" s="68">
        <v>2269900</v>
      </c>
      <c r="F89" s="68"/>
      <c r="G89" s="68">
        <v>4442100</v>
      </c>
      <c r="H89" s="68"/>
      <c r="I89" s="31">
        <v>34000</v>
      </c>
      <c r="J89" s="68"/>
      <c r="K89" s="70">
        <v>0.77</v>
      </c>
      <c r="L89" s="68"/>
      <c r="M89" s="71">
        <v>95.7</v>
      </c>
      <c r="N89" s="68"/>
      <c r="O89" s="68">
        <v>2163700</v>
      </c>
      <c r="P89" s="68"/>
      <c r="Q89" s="68">
        <v>2261900</v>
      </c>
      <c r="R89" s="68"/>
      <c r="S89" s="68">
        <v>4425600</v>
      </c>
      <c r="T89" s="68"/>
      <c r="U89" t="s">
        <v>996</v>
      </c>
      <c r="V89">
        <v>2013</v>
      </c>
      <c r="W89" s="31">
        <v>30800</v>
      </c>
      <c r="X89" s="31"/>
      <c r="Y89" s="31">
        <v>7900</v>
      </c>
      <c r="Z89" s="31"/>
      <c r="AA89" s="31">
        <v>-4700</v>
      </c>
      <c r="AB89" s="31"/>
      <c r="AC89" s="31">
        <v>34000</v>
      </c>
      <c r="AD89" s="31"/>
    </row>
    <row r="90" spans="2:30" ht="15">
      <c r="B90" s="67">
        <v>2014</v>
      </c>
      <c r="C90" s="68">
        <v>2209600</v>
      </c>
      <c r="D90" s="68"/>
      <c r="E90" s="68">
        <v>2300200</v>
      </c>
      <c r="F90" s="68"/>
      <c r="G90" s="68">
        <v>4509700</v>
      </c>
      <c r="H90" s="68"/>
      <c r="I90" s="31">
        <v>67600</v>
      </c>
      <c r="J90" s="68"/>
      <c r="K90" s="70">
        <v>1.52</v>
      </c>
      <c r="L90" s="68"/>
      <c r="M90" s="71">
        <v>96.1</v>
      </c>
      <c r="N90" s="68"/>
      <c r="O90" s="68">
        <v>2190800</v>
      </c>
      <c r="P90" s="68"/>
      <c r="Q90" s="68">
        <v>2285600</v>
      </c>
      <c r="R90" s="68"/>
      <c r="S90" s="68">
        <v>4476300</v>
      </c>
      <c r="T90" s="68"/>
      <c r="U90" t="s">
        <v>996</v>
      </c>
      <c r="V90">
        <v>2014</v>
      </c>
      <c r="W90" s="31">
        <v>29300</v>
      </c>
      <c r="X90" s="31"/>
      <c r="Y90" s="31">
        <v>38300</v>
      </c>
      <c r="Z90" s="31"/>
      <c r="AA90" s="31" t="s">
        <v>64</v>
      </c>
      <c r="AB90" s="31"/>
      <c r="AC90" s="31">
        <v>67600</v>
      </c>
      <c r="AD90" s="31"/>
    </row>
    <row r="91" spans="2:30" ht="15">
      <c r="B91" s="67">
        <v>2015</v>
      </c>
      <c r="C91" s="68">
        <v>2257200</v>
      </c>
      <c r="D91" s="68"/>
      <c r="E91" s="68">
        <v>2338500</v>
      </c>
      <c r="F91" s="68"/>
      <c r="G91" s="68">
        <v>4595700</v>
      </c>
      <c r="H91" s="68"/>
      <c r="I91" s="31">
        <v>86000</v>
      </c>
      <c r="J91" s="68"/>
      <c r="K91" s="70">
        <v>1.91</v>
      </c>
      <c r="L91" s="68"/>
      <c r="M91" s="71">
        <v>96.5</v>
      </c>
      <c r="N91" s="68"/>
      <c r="O91" s="68">
        <v>2234500</v>
      </c>
      <c r="P91" s="68"/>
      <c r="Q91" s="68">
        <v>2320200</v>
      </c>
      <c r="R91" s="68"/>
      <c r="S91" s="68">
        <v>4554700</v>
      </c>
      <c r="T91" s="68"/>
      <c r="U91" t="s">
        <v>996</v>
      </c>
      <c r="V91">
        <v>2015</v>
      </c>
      <c r="W91" s="31">
        <v>27700</v>
      </c>
      <c r="X91" s="31"/>
      <c r="Y91" s="31">
        <v>58300</v>
      </c>
      <c r="Z91" s="31"/>
      <c r="AA91" s="31" t="s">
        <v>64</v>
      </c>
      <c r="AB91" s="31"/>
      <c r="AC91" s="31">
        <v>86000</v>
      </c>
      <c r="AD91" s="31"/>
    </row>
    <row r="92" spans="2:30" ht="15">
      <c r="B92" s="67"/>
      <c r="C92" s="68"/>
      <c r="D92" s="68"/>
      <c r="E92" s="68"/>
      <c r="F92" s="68"/>
      <c r="G92" s="68"/>
      <c r="H92" s="68"/>
      <c r="I92" s="31"/>
      <c r="J92" s="31"/>
      <c r="K92" s="70"/>
      <c r="L92" s="70"/>
      <c r="M92" s="71"/>
      <c r="N92" s="71"/>
      <c r="O92" s="68"/>
      <c r="P92" s="68"/>
      <c r="Q92" s="68"/>
      <c r="R92" s="68"/>
      <c r="S92" s="68"/>
      <c r="T92" s="68"/>
      <c r="W92" s="31"/>
      <c r="Y92" s="31"/>
      <c r="AA92" s="46"/>
      <c r="AC92" s="31"/>
      <c r="AD92" s="31"/>
    </row>
    <row r="93" spans="1:22" ht="15">
      <c r="A93" s="34" t="s">
        <v>66</v>
      </c>
      <c r="B93" s="67" t="s">
        <v>67</v>
      </c>
      <c r="C93" s="68"/>
      <c r="D93" s="68"/>
      <c r="E93" s="68"/>
      <c r="F93" s="68"/>
      <c r="G93" s="68"/>
      <c r="H93" s="68"/>
      <c r="I93" s="31"/>
      <c r="J93" s="31"/>
      <c r="K93" s="70"/>
      <c r="L93" s="70"/>
      <c r="M93" s="71"/>
      <c r="N93" s="71"/>
      <c r="O93" s="68"/>
      <c r="P93" s="68"/>
      <c r="Q93" s="68"/>
      <c r="R93" s="68"/>
      <c r="S93" s="68"/>
      <c r="T93" s="68"/>
      <c r="U93" s="34" t="s">
        <v>66</v>
      </c>
      <c r="V93" t="s">
        <v>973</v>
      </c>
    </row>
    <row r="94" spans="1:22" ht="15">
      <c r="A94" s="34" t="s">
        <v>68</v>
      </c>
      <c r="B94" s="67" t="s">
        <v>69</v>
      </c>
      <c r="U94" s="34"/>
      <c r="V94" t="s">
        <v>974</v>
      </c>
    </row>
    <row r="95" spans="2:22" ht="15">
      <c r="B95" s="67" t="s">
        <v>70</v>
      </c>
      <c r="U95" s="34" t="s">
        <v>68</v>
      </c>
      <c r="V95" t="s">
        <v>975</v>
      </c>
    </row>
    <row r="96" spans="2:22" ht="15">
      <c r="B96" t="s">
        <v>71</v>
      </c>
      <c r="U96" s="34"/>
      <c r="V96" t="s">
        <v>976</v>
      </c>
    </row>
    <row r="97" spans="2:22" ht="15">
      <c r="B97" t="s">
        <v>72</v>
      </c>
      <c r="U97" s="34"/>
      <c r="V97" t="s">
        <v>977</v>
      </c>
    </row>
    <row r="98" spans="2:22" ht="15">
      <c r="B98" t="s">
        <v>73</v>
      </c>
      <c r="U98" s="34" t="s">
        <v>74</v>
      </c>
      <c r="V98" t="s">
        <v>978</v>
      </c>
    </row>
    <row r="99" spans="1:22" ht="15">
      <c r="A99" s="34" t="s">
        <v>74</v>
      </c>
      <c r="B99" t="s">
        <v>75</v>
      </c>
      <c r="U99" s="34"/>
      <c r="V99" t="s">
        <v>979</v>
      </c>
    </row>
    <row r="100" spans="2:22" ht="15">
      <c r="B100" t="s">
        <v>76</v>
      </c>
      <c r="U100" s="34" t="s">
        <v>896</v>
      </c>
      <c r="V100" t="s">
        <v>980</v>
      </c>
    </row>
    <row r="101" spans="2:22" ht="15">
      <c r="B101" t="s">
        <v>77</v>
      </c>
      <c r="U101" s="34"/>
      <c r="V101" t="s">
        <v>981</v>
      </c>
    </row>
    <row r="102" spans="2:22" ht="15">
      <c r="B102" t="s">
        <v>78</v>
      </c>
      <c r="U102" s="34" t="s">
        <v>897</v>
      </c>
      <c r="V102" t="s">
        <v>982</v>
      </c>
    </row>
    <row r="103" spans="2:22" ht="15">
      <c r="B103" t="s">
        <v>79</v>
      </c>
      <c r="U103" s="34"/>
      <c r="V103" t="s">
        <v>983</v>
      </c>
    </row>
    <row r="104" spans="7:22" ht="15">
      <c r="G104" s="68"/>
      <c r="H104" s="68"/>
      <c r="U104" s="34"/>
      <c r="V104" t="s">
        <v>984</v>
      </c>
    </row>
    <row r="105" spans="1:22" ht="15">
      <c r="A105" t="s">
        <v>86</v>
      </c>
      <c r="U105" s="34" t="s">
        <v>898</v>
      </c>
      <c r="V105" t="s">
        <v>75</v>
      </c>
    </row>
    <row r="106" spans="2:22" ht="15">
      <c r="B106" t="s">
        <v>80</v>
      </c>
      <c r="V106" t="s">
        <v>76</v>
      </c>
    </row>
    <row r="107" spans="2:22" ht="15">
      <c r="B107" t="s">
        <v>81</v>
      </c>
      <c r="V107" t="s">
        <v>985</v>
      </c>
    </row>
    <row r="108" spans="2:22" ht="15">
      <c r="B108" t="s">
        <v>82</v>
      </c>
      <c r="V108" t="s">
        <v>986</v>
      </c>
    </row>
    <row r="109" spans="2:22" ht="15">
      <c r="B109" t="s">
        <v>83</v>
      </c>
      <c r="V109" t="s">
        <v>987</v>
      </c>
    </row>
    <row r="110" ht="15">
      <c r="V110" t="s">
        <v>988</v>
      </c>
    </row>
    <row r="111" ht="15">
      <c r="A111" t="s">
        <v>84</v>
      </c>
    </row>
    <row r="112" spans="1:21" ht="15">
      <c r="A112" s="34" t="s">
        <v>64</v>
      </c>
      <c r="B112" s="34" t="s">
        <v>85</v>
      </c>
      <c r="U112" t="s">
        <v>908</v>
      </c>
    </row>
    <row r="114" spans="1:21" ht="15">
      <c r="A114" t="s">
        <v>26</v>
      </c>
      <c r="U114" t="s">
        <v>84</v>
      </c>
    </row>
    <row r="115" spans="21:22" ht="15">
      <c r="U115" t="s">
        <v>64</v>
      </c>
      <c r="V115" t="s">
        <v>989</v>
      </c>
    </row>
    <row r="117" ht="15">
      <c r="U117" t="s">
        <v>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L9" sqref="L9"/>
    </sheetView>
  </sheetViews>
  <sheetFormatPr defaultColWidth="8.8515625" defaultRowHeight="15" customHeight="1"/>
  <cols>
    <col min="1" max="2" width="27.421875" style="11" customWidth="1"/>
    <col min="3" max="11" width="8.8515625" style="11" customWidth="1"/>
    <col min="12" max="12" width="13.8515625" style="11" bestFit="1" customWidth="1"/>
    <col min="13" max="13" width="12.421875" style="11" bestFit="1" customWidth="1"/>
    <col min="14" max="16384" width="8.8515625" style="11" customWidth="1"/>
  </cols>
  <sheetData>
    <row r="1" ht="15" customHeight="1">
      <c r="A1" s="10" t="s">
        <v>124</v>
      </c>
    </row>
    <row r="2" ht="15" customHeight="1">
      <c r="A2" s="11" t="s">
        <v>123</v>
      </c>
    </row>
    <row r="4" spans="1:10" ht="15" customHeight="1">
      <c r="A4" s="72" t="s">
        <v>110</v>
      </c>
      <c r="J4" s="11" t="s">
        <v>936</v>
      </c>
    </row>
    <row r="5" spans="1:18" ht="15" customHeight="1">
      <c r="A5" s="9" t="s">
        <v>111</v>
      </c>
      <c r="B5" s="9"/>
      <c r="C5" s="12" t="s">
        <v>112</v>
      </c>
      <c r="D5" s="12" t="s">
        <v>113</v>
      </c>
      <c r="E5" s="12" t="s">
        <v>114</v>
      </c>
      <c r="F5" s="9" t="s">
        <v>103</v>
      </c>
      <c r="G5" s="9" t="s">
        <v>104</v>
      </c>
      <c r="J5" s="11" t="s">
        <v>1</v>
      </c>
      <c r="L5" s="11" t="s">
        <v>125</v>
      </c>
      <c r="N5" s="11" t="s">
        <v>122</v>
      </c>
      <c r="R5" s="11" t="s">
        <v>125</v>
      </c>
    </row>
    <row r="6" spans="1:19" ht="15" customHeight="1">
      <c r="A6" s="9" t="s">
        <v>89</v>
      </c>
      <c r="B6" s="12" t="s">
        <v>44</v>
      </c>
      <c r="C6" s="12" t="s">
        <v>105</v>
      </c>
      <c r="D6" s="12" t="s">
        <v>105</v>
      </c>
      <c r="E6" s="12" t="s">
        <v>105</v>
      </c>
      <c r="F6" s="12" t="s">
        <v>105</v>
      </c>
      <c r="G6" s="12" t="s">
        <v>105</v>
      </c>
      <c r="J6" s="11" t="s">
        <v>1</v>
      </c>
      <c r="K6" s="11" t="s">
        <v>126</v>
      </c>
      <c r="L6" s="11" t="s">
        <v>1</v>
      </c>
      <c r="M6" s="11" t="s">
        <v>126</v>
      </c>
      <c r="N6" s="11" t="s">
        <v>1</v>
      </c>
      <c r="O6" s="11" t="s">
        <v>126</v>
      </c>
      <c r="R6" s="11" t="s">
        <v>1</v>
      </c>
      <c r="S6" s="11" t="s">
        <v>126</v>
      </c>
    </row>
    <row r="7" spans="1:19" ht="15" customHeight="1">
      <c r="A7" s="13" t="s">
        <v>90</v>
      </c>
      <c r="B7" s="99">
        <v>2001</v>
      </c>
      <c r="C7" s="14">
        <v>3737277</v>
      </c>
      <c r="D7" s="14">
        <v>2890869</v>
      </c>
      <c r="E7" s="14">
        <v>698628</v>
      </c>
      <c r="F7" s="14">
        <v>3589497</v>
      </c>
      <c r="G7" s="14">
        <v>147780</v>
      </c>
      <c r="I7" s="11">
        <f>B7</f>
        <v>2001</v>
      </c>
      <c r="J7" s="11">
        <f>D7</f>
        <v>2890869</v>
      </c>
      <c r="K7" s="11">
        <f>D10</f>
        <v>750372</v>
      </c>
      <c r="L7" s="51">
        <f>E7</f>
        <v>698628</v>
      </c>
      <c r="M7" s="51">
        <f>E10</f>
        <v>354357</v>
      </c>
      <c r="N7" s="11">
        <f>G7</f>
        <v>147780</v>
      </c>
      <c r="O7" s="11">
        <f>G10</f>
        <v>55545</v>
      </c>
      <c r="Q7" s="17"/>
      <c r="R7" s="17">
        <f>L7/$C7</f>
        <v>0.18693503318057506</v>
      </c>
      <c r="S7" s="17">
        <f>M7/$C10</f>
        <v>0.3054088225940319</v>
      </c>
    </row>
    <row r="8" spans="1:19" ht="15" customHeight="1">
      <c r="A8" s="15"/>
      <c r="B8" s="99">
        <v>2006</v>
      </c>
      <c r="C8" s="14">
        <v>4027947</v>
      </c>
      <c r="D8" s="14">
        <v>2960217</v>
      </c>
      <c r="E8" s="14">
        <v>879546</v>
      </c>
      <c r="F8" s="14">
        <v>3839760</v>
      </c>
      <c r="G8" s="14">
        <v>188187</v>
      </c>
      <c r="I8" s="11">
        <f>B8</f>
        <v>2006</v>
      </c>
      <c r="J8" s="11">
        <f>D8</f>
        <v>2960217</v>
      </c>
      <c r="K8" s="11">
        <f>D11</f>
        <v>777942</v>
      </c>
      <c r="L8" s="51">
        <f>E8</f>
        <v>879546</v>
      </c>
      <c r="M8" s="51">
        <f>E11</f>
        <v>456378</v>
      </c>
      <c r="N8" s="11">
        <f>G8</f>
        <v>188187</v>
      </c>
      <c r="O8" s="11">
        <f>G11</f>
        <v>70641</v>
      </c>
      <c r="Q8" s="17"/>
      <c r="R8" s="17">
        <f>L8/$C8</f>
        <v>0.21836086721101344</v>
      </c>
      <c r="S8" s="17">
        <f>M8/$C11</f>
        <v>0.34972619808453603</v>
      </c>
    </row>
    <row r="9" spans="1:19" ht="15" customHeight="1">
      <c r="A9" s="16"/>
      <c r="B9" s="99">
        <v>2013</v>
      </c>
      <c r="C9" s="14">
        <v>4242051</v>
      </c>
      <c r="D9" s="14">
        <v>2980827</v>
      </c>
      <c r="E9" s="14">
        <v>1001787</v>
      </c>
      <c r="F9" s="14">
        <v>3982614</v>
      </c>
      <c r="G9" s="14">
        <v>259437</v>
      </c>
      <c r="I9" s="11">
        <f>B9</f>
        <v>2013</v>
      </c>
      <c r="J9" s="11">
        <f>D9</f>
        <v>2980827</v>
      </c>
      <c r="K9" s="11">
        <f>D12</f>
        <v>805356</v>
      </c>
      <c r="L9" s="51">
        <f>E9</f>
        <v>1001787</v>
      </c>
      <c r="M9" s="51">
        <f>E12</f>
        <v>517182</v>
      </c>
      <c r="N9" s="11">
        <f>G9</f>
        <v>259437</v>
      </c>
      <c r="O9" s="11">
        <f>G12</f>
        <v>93015</v>
      </c>
      <c r="Q9" s="17"/>
      <c r="R9" s="17">
        <f>L9/$C9</f>
        <v>0.23615628383534285</v>
      </c>
      <c r="S9" s="17">
        <f>M9/$C12</f>
        <v>0.365357634841581</v>
      </c>
    </row>
    <row r="10" spans="1:7" ht="15" customHeight="1">
      <c r="A10" s="13" t="s">
        <v>115</v>
      </c>
      <c r="B10" s="99">
        <v>2001</v>
      </c>
      <c r="C10" s="14">
        <v>1160271</v>
      </c>
      <c r="D10" s="14">
        <v>750372</v>
      </c>
      <c r="E10" s="14">
        <v>354357</v>
      </c>
      <c r="F10" s="14">
        <v>1104729</v>
      </c>
      <c r="G10" s="14">
        <v>55545</v>
      </c>
    </row>
    <row r="11" spans="1:7" ht="15" customHeight="1">
      <c r="A11" s="15"/>
      <c r="B11" s="99">
        <v>2006</v>
      </c>
      <c r="C11" s="14">
        <v>1304958</v>
      </c>
      <c r="D11" s="14">
        <v>777942</v>
      </c>
      <c r="E11" s="14">
        <v>456378</v>
      </c>
      <c r="F11" s="14">
        <v>1234317</v>
      </c>
      <c r="G11" s="14">
        <v>70641</v>
      </c>
    </row>
    <row r="12" spans="1:7" ht="15" customHeight="1">
      <c r="A12" s="16"/>
      <c r="B12" s="99">
        <v>2013</v>
      </c>
      <c r="C12" s="14">
        <v>1415550</v>
      </c>
      <c r="D12" s="14">
        <v>805356</v>
      </c>
      <c r="E12" s="14">
        <v>517182</v>
      </c>
      <c r="F12" s="14">
        <v>1322535</v>
      </c>
      <c r="G12" s="14">
        <v>93015</v>
      </c>
    </row>
    <row r="13" spans="1:7" ht="15" customHeight="1">
      <c r="A13" s="13" t="s">
        <v>116</v>
      </c>
      <c r="B13" s="99">
        <v>2001</v>
      </c>
      <c r="C13" s="14">
        <v>3737280</v>
      </c>
      <c r="D13" s="14">
        <v>2890869</v>
      </c>
      <c r="E13" s="14">
        <v>698628</v>
      </c>
      <c r="F13" s="14">
        <v>3589497</v>
      </c>
      <c r="G13" s="14">
        <v>147780</v>
      </c>
    </row>
    <row r="14" spans="1:7" ht="15" customHeight="1">
      <c r="A14" s="15"/>
      <c r="B14" s="99">
        <v>2006</v>
      </c>
      <c r="C14" s="14">
        <v>4027947</v>
      </c>
      <c r="D14" s="14">
        <v>2960217</v>
      </c>
      <c r="E14" s="14">
        <v>879546</v>
      </c>
      <c r="F14" s="14">
        <v>3839760</v>
      </c>
      <c r="G14" s="14">
        <v>188187</v>
      </c>
    </row>
    <row r="15" spans="1:7" ht="15" customHeight="1">
      <c r="A15" s="16"/>
      <c r="B15" s="99">
        <v>2013</v>
      </c>
      <c r="C15" s="14">
        <v>4242048</v>
      </c>
      <c r="D15" s="14">
        <v>2980827</v>
      </c>
      <c r="E15" s="14">
        <v>1001787</v>
      </c>
      <c r="F15" s="14">
        <v>3982614</v>
      </c>
      <c r="G15" s="14">
        <v>259437</v>
      </c>
    </row>
    <row r="16" ht="15" customHeight="1">
      <c r="A16" s="9" t="s">
        <v>117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workbookViewId="0" topLeftCell="A2">
      <pane xSplit="2" ySplit="9" topLeftCell="C11" activePane="bottomRight" state="frozen"/>
      <selection pane="topLeft" activeCell="A2" sqref="A2"/>
      <selection pane="topRight" activeCell="B2" sqref="B2"/>
      <selection pane="bottomLeft" activeCell="A11" sqref="A11"/>
      <selection pane="bottomRight" activeCell="U29" sqref="U29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1" width="8.8515625" style="3" customWidth="1"/>
    <col min="32" max="32" width="9.421875" style="3" bestFit="1" customWidth="1"/>
    <col min="33" max="35" width="8.8515625" style="3" customWidth="1"/>
    <col min="36" max="36" width="20.421875" style="3" bestFit="1" customWidth="1"/>
    <col min="37" max="16384" width="8.8515625" style="3" customWidth="1"/>
  </cols>
  <sheetData>
    <row r="1" ht="12.75" customHeight="1" hidden="1">
      <c r="B1" s="3" t="e">
        <f ca="1">DotStatQuery(#REF!)</f>
        <v>#NAME?</v>
      </c>
    </row>
    <row r="2" ht="15" customHeight="1">
      <c r="B2" s="7" t="s">
        <v>118</v>
      </c>
    </row>
    <row r="3" ht="15" customHeight="1">
      <c r="B3" s="3" t="s">
        <v>123</v>
      </c>
    </row>
    <row r="4" ht="15" customHeight="1"/>
    <row r="5" ht="15" customHeight="1">
      <c r="B5" t="s">
        <v>88</v>
      </c>
    </row>
    <row r="6" spans="2:3" ht="15" customHeight="1">
      <c r="B6" t="s">
        <v>89</v>
      </c>
      <c r="C6" s="3" t="s">
        <v>90</v>
      </c>
    </row>
    <row r="7" spans="2:16" ht="15" customHeight="1">
      <c r="B7" t="s">
        <v>91</v>
      </c>
      <c r="C7" s="3" t="s">
        <v>92</v>
      </c>
      <c r="P7" s="3" t="s">
        <v>939</v>
      </c>
    </row>
    <row r="8" spans="2:3" ht="15" customHeight="1">
      <c r="B8" t="s">
        <v>93</v>
      </c>
      <c r="C8" s="3" t="s">
        <v>94</v>
      </c>
    </row>
    <row r="9" spans="2:22" ht="15" customHeight="1">
      <c r="B9" t="s">
        <v>95</v>
      </c>
      <c r="C9" s="3" t="s">
        <v>96</v>
      </c>
      <c r="D9" s="3" t="s">
        <v>97</v>
      </c>
      <c r="E9" s="3" t="s">
        <v>98</v>
      </c>
      <c r="F9" s="3" t="s">
        <v>99</v>
      </c>
      <c r="G9" s="3" t="s">
        <v>100</v>
      </c>
      <c r="H9" s="3" t="s">
        <v>101</v>
      </c>
      <c r="I9" t="s">
        <v>102</v>
      </c>
      <c r="J9" t="s">
        <v>103</v>
      </c>
      <c r="K9" t="s">
        <v>104</v>
      </c>
      <c r="L9" t="s">
        <v>127</v>
      </c>
      <c r="M9"/>
      <c r="Q9" s="3" t="s">
        <v>895</v>
      </c>
      <c r="R9" s="3" t="s">
        <v>119</v>
      </c>
      <c r="S9" s="3" t="s">
        <v>886</v>
      </c>
      <c r="T9" s="3" t="s">
        <v>120</v>
      </c>
      <c r="U9" s="3" t="s">
        <v>909</v>
      </c>
      <c r="V9" s="3" t="s">
        <v>122</v>
      </c>
    </row>
    <row r="10" spans="2:11" ht="15" customHeight="1">
      <c r="B10" s="3" t="s">
        <v>44</v>
      </c>
      <c r="C10" s="3" t="s">
        <v>105</v>
      </c>
      <c r="D10" s="3" t="s">
        <v>105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</row>
    <row r="11" ht="15" customHeight="1"/>
    <row r="12" spans="1:41" ht="15" customHeight="1">
      <c r="A12" s="3" t="s">
        <v>1</v>
      </c>
      <c r="B12" s="100">
        <v>2001</v>
      </c>
      <c r="C12" s="5">
        <v>3737277</v>
      </c>
      <c r="D12" s="5">
        <v>2871432</v>
      </c>
      <c r="E12" s="5">
        <v>526281</v>
      </c>
      <c r="F12" s="5">
        <v>231798</v>
      </c>
      <c r="G12" s="5">
        <v>238176</v>
      </c>
      <c r="H12" s="5">
        <v>24084</v>
      </c>
      <c r="I12" s="5">
        <v>801</v>
      </c>
      <c r="J12" s="5">
        <v>3586641</v>
      </c>
      <c r="K12" s="5">
        <v>150705</v>
      </c>
      <c r="L12" s="5">
        <f>SUM(D12:I12)-J12</f>
        <v>305931</v>
      </c>
      <c r="M12" s="5"/>
      <c r="N12" s="3" t="s">
        <v>1</v>
      </c>
      <c r="O12" s="3" t="s">
        <v>103</v>
      </c>
      <c r="P12" s="3">
        <f>B12</f>
        <v>2001</v>
      </c>
      <c r="Q12" s="3">
        <f>D12+I12</f>
        <v>2872233</v>
      </c>
      <c r="R12" s="3">
        <f aca="true" t="shared" si="0" ref="R12:U14">E12</f>
        <v>526281</v>
      </c>
      <c r="S12" s="3">
        <f t="shared" si="0"/>
        <v>231798</v>
      </c>
      <c r="T12" s="3">
        <f t="shared" si="0"/>
        <v>238176</v>
      </c>
      <c r="U12" s="3">
        <f t="shared" si="0"/>
        <v>24084</v>
      </c>
      <c r="V12" s="3">
        <f>K12</f>
        <v>150705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customHeight="1">
      <c r="A13" s="3" t="s">
        <v>1</v>
      </c>
      <c r="B13" s="100">
        <v>2006</v>
      </c>
      <c r="C13" s="5">
        <v>4027947</v>
      </c>
      <c r="D13" s="5">
        <v>2609592</v>
      </c>
      <c r="E13" s="5">
        <v>565329</v>
      </c>
      <c r="F13" s="5">
        <v>265974</v>
      </c>
      <c r="G13" s="5">
        <v>354552</v>
      </c>
      <c r="H13" s="5">
        <v>34746</v>
      </c>
      <c r="I13" s="5">
        <v>430881</v>
      </c>
      <c r="J13" s="5">
        <v>3860163</v>
      </c>
      <c r="K13" s="5">
        <v>167784</v>
      </c>
      <c r="L13" s="5">
        <f>SUM(D13:I13)-J13</f>
        <v>400911</v>
      </c>
      <c r="M13" s="5"/>
      <c r="N13" s="3" t="s">
        <v>1</v>
      </c>
      <c r="O13" s="3" t="s">
        <v>103</v>
      </c>
      <c r="P13" s="3">
        <f>B13</f>
        <v>2006</v>
      </c>
      <c r="Q13" s="3">
        <f>D13+I13</f>
        <v>3040473</v>
      </c>
      <c r="R13" s="3">
        <f t="shared" si="0"/>
        <v>565329</v>
      </c>
      <c r="S13" s="3">
        <f t="shared" si="0"/>
        <v>265974</v>
      </c>
      <c r="T13" s="3">
        <f t="shared" si="0"/>
        <v>354552</v>
      </c>
      <c r="U13" s="3">
        <f t="shared" si="0"/>
        <v>34746</v>
      </c>
      <c r="V13" s="3">
        <f>K13</f>
        <v>167784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customHeight="1">
      <c r="A14" s="3" t="s">
        <v>1</v>
      </c>
      <c r="B14" s="100">
        <v>2013</v>
      </c>
      <c r="C14" s="5">
        <v>4242048</v>
      </c>
      <c r="D14" s="5">
        <v>2969394</v>
      </c>
      <c r="E14" s="5">
        <v>598602</v>
      </c>
      <c r="F14" s="5">
        <v>295944</v>
      </c>
      <c r="G14" s="5">
        <v>471708</v>
      </c>
      <c r="H14" s="5">
        <v>46956</v>
      </c>
      <c r="I14" s="5">
        <v>67752</v>
      </c>
      <c r="J14" s="5">
        <v>4011399</v>
      </c>
      <c r="K14" s="5">
        <v>230649</v>
      </c>
      <c r="L14" s="5">
        <f>SUM(D14:I14)-J14</f>
        <v>438957</v>
      </c>
      <c r="M14" s="5"/>
      <c r="N14" s="3" t="s">
        <v>1</v>
      </c>
      <c r="O14" s="3" t="s">
        <v>103</v>
      </c>
      <c r="P14" s="3">
        <f>B14</f>
        <v>2013</v>
      </c>
      <c r="Q14" s="3">
        <f>D14+I14</f>
        <v>3037146</v>
      </c>
      <c r="R14" s="3">
        <f t="shared" si="0"/>
        <v>598602</v>
      </c>
      <c r="S14" s="3">
        <f t="shared" si="0"/>
        <v>295944</v>
      </c>
      <c r="T14" s="3">
        <f t="shared" si="0"/>
        <v>471708</v>
      </c>
      <c r="U14" s="3">
        <f t="shared" si="0"/>
        <v>46956</v>
      </c>
      <c r="V14" s="3">
        <f>K14</f>
        <v>230649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3:41" ht="1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Z15" s="4"/>
      <c r="AA15" s="4"/>
      <c r="AB15" s="4"/>
      <c r="AC15" s="4"/>
      <c r="AD15" s="4"/>
      <c r="AE15" s="4"/>
      <c r="AF15" s="4"/>
      <c r="AG15" s="4"/>
      <c r="AJ15" s="4"/>
      <c r="AK15" s="4"/>
      <c r="AL15" s="4"/>
      <c r="AM15" s="4"/>
      <c r="AN15" s="4"/>
      <c r="AO15" s="4"/>
    </row>
    <row r="16" spans="11:41" ht="15" customHeight="1">
      <c r="K16" s="5"/>
      <c r="L16" s="5"/>
      <c r="M16" s="5"/>
      <c r="Z16" s="4"/>
      <c r="AA16" s="4"/>
      <c r="AB16" s="4"/>
      <c r="AC16" s="4"/>
      <c r="AD16" s="4"/>
      <c r="AE16" s="4"/>
      <c r="AF16" s="4"/>
      <c r="AG16" s="4"/>
      <c r="AJ16" s="4"/>
      <c r="AK16" s="4"/>
      <c r="AL16" s="4"/>
      <c r="AM16" s="4"/>
      <c r="AN16" s="4"/>
      <c r="AO16" s="4"/>
    </row>
    <row r="17" spans="1:41" ht="15" customHeight="1">
      <c r="A17" s="3" t="s">
        <v>126</v>
      </c>
      <c r="B17" s="101">
        <v>2001</v>
      </c>
      <c r="C17" s="21">
        <v>1160271</v>
      </c>
      <c r="D17" s="21">
        <v>755967</v>
      </c>
      <c r="E17" s="21">
        <v>127704</v>
      </c>
      <c r="F17" s="21">
        <v>154683</v>
      </c>
      <c r="G17" s="21">
        <v>151644</v>
      </c>
      <c r="H17" s="21">
        <v>13335</v>
      </c>
      <c r="I17" s="21">
        <v>279</v>
      </c>
      <c r="J17" s="3">
        <v>1102818</v>
      </c>
      <c r="K17" s="5">
        <v>57474</v>
      </c>
      <c r="L17" s="5">
        <f>SUM(D17:I17)-J17</f>
        <v>100794</v>
      </c>
      <c r="M17" s="5"/>
      <c r="N17" s="3" t="s">
        <v>126</v>
      </c>
      <c r="O17" s="3" t="s">
        <v>103</v>
      </c>
      <c r="P17" s="3">
        <f>B17</f>
        <v>2001</v>
      </c>
      <c r="Q17" s="3">
        <f>D17+I17</f>
        <v>756246</v>
      </c>
      <c r="R17" s="3">
        <f aca="true" t="shared" si="1" ref="R17:U19">E17</f>
        <v>127704</v>
      </c>
      <c r="S17" s="3">
        <f t="shared" si="1"/>
        <v>154683</v>
      </c>
      <c r="T17" s="3">
        <f t="shared" si="1"/>
        <v>151644</v>
      </c>
      <c r="U17" s="3">
        <f t="shared" si="1"/>
        <v>13335</v>
      </c>
      <c r="V17" s="3">
        <f>K17</f>
        <v>57474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customHeight="1">
      <c r="A18" s="3" t="s">
        <v>126</v>
      </c>
      <c r="B18" s="101">
        <v>2006</v>
      </c>
      <c r="C18" s="21">
        <v>1304958</v>
      </c>
      <c r="D18" s="21">
        <v>700155</v>
      </c>
      <c r="E18" s="21">
        <v>137304</v>
      </c>
      <c r="F18" s="21">
        <v>177948</v>
      </c>
      <c r="G18" s="21">
        <v>234279</v>
      </c>
      <c r="H18" s="21">
        <v>18558</v>
      </c>
      <c r="I18" s="21">
        <v>100110</v>
      </c>
      <c r="J18" s="3">
        <v>1239054</v>
      </c>
      <c r="K18" s="5">
        <v>65907</v>
      </c>
      <c r="L18" s="5">
        <f>SUM(D18:I18)-J18</f>
        <v>129300</v>
      </c>
      <c r="M18" s="5"/>
      <c r="N18" s="3" t="s">
        <v>126</v>
      </c>
      <c r="O18" s="3" t="s">
        <v>103</v>
      </c>
      <c r="P18" s="3">
        <f>B18</f>
        <v>2006</v>
      </c>
      <c r="Q18" s="3">
        <f>D18+I18</f>
        <v>800265</v>
      </c>
      <c r="R18" s="3">
        <f t="shared" si="1"/>
        <v>137304</v>
      </c>
      <c r="S18" s="3">
        <f t="shared" si="1"/>
        <v>177948</v>
      </c>
      <c r="T18" s="3">
        <f t="shared" si="1"/>
        <v>234279</v>
      </c>
      <c r="U18" s="3">
        <f t="shared" si="1"/>
        <v>18558</v>
      </c>
      <c r="V18" s="3">
        <f>K18</f>
        <v>65907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customHeight="1">
      <c r="A19" s="3" t="s">
        <v>126</v>
      </c>
      <c r="B19" s="101">
        <v>2013</v>
      </c>
      <c r="C19" s="21">
        <v>1415550</v>
      </c>
      <c r="D19" s="21">
        <v>789306</v>
      </c>
      <c r="E19" s="21">
        <v>142770</v>
      </c>
      <c r="F19" s="21">
        <v>194958</v>
      </c>
      <c r="G19" s="21">
        <v>307230</v>
      </c>
      <c r="H19" s="21">
        <v>24945</v>
      </c>
      <c r="I19" s="21">
        <v>15639</v>
      </c>
      <c r="J19" s="3">
        <v>1331427</v>
      </c>
      <c r="K19" s="5">
        <v>84123</v>
      </c>
      <c r="L19" s="5">
        <f>SUM(D19:I19)-J19</f>
        <v>143421</v>
      </c>
      <c r="M19" s="5"/>
      <c r="N19" s="3" t="s">
        <v>126</v>
      </c>
      <c r="O19" s="3" t="s">
        <v>103</v>
      </c>
      <c r="P19" s="3">
        <f>B19</f>
        <v>2013</v>
      </c>
      <c r="Q19" s="3">
        <f>D19+I19</f>
        <v>804945</v>
      </c>
      <c r="R19" s="3">
        <f t="shared" si="1"/>
        <v>142770</v>
      </c>
      <c r="S19" s="3">
        <f t="shared" si="1"/>
        <v>194958</v>
      </c>
      <c r="T19" s="3">
        <f t="shared" si="1"/>
        <v>307230</v>
      </c>
      <c r="U19" s="3">
        <f t="shared" si="1"/>
        <v>24945</v>
      </c>
      <c r="V19" s="3">
        <f>K19</f>
        <v>84123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3:13" ht="1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22" ht="15" customHeight="1">
      <c r="B21" s="6" t="s">
        <v>109</v>
      </c>
      <c r="N21" s="3" t="s">
        <v>1</v>
      </c>
      <c r="O21" s="3" t="s">
        <v>1048</v>
      </c>
      <c r="P21" s="3">
        <v>2001</v>
      </c>
      <c r="Q21" s="4">
        <f>Q12/$J12</f>
        <v>0.800814187982572</v>
      </c>
      <c r="R21" s="4">
        <f aca="true" t="shared" si="2" ref="R21:V21">R12/$J12</f>
        <v>0.1467336708636298</v>
      </c>
      <c r="S21" s="4">
        <f t="shared" si="2"/>
        <v>0.06462815765503155</v>
      </c>
      <c r="T21" s="4">
        <f t="shared" si="2"/>
        <v>0.06640642316864163</v>
      </c>
      <c r="U21" s="4">
        <f t="shared" si="2"/>
        <v>0.006714917941327276</v>
      </c>
      <c r="V21" s="4">
        <f t="shared" si="2"/>
        <v>0.042018423366040815</v>
      </c>
    </row>
    <row r="22" spans="14:22" ht="15" customHeight="1">
      <c r="N22" s="3" t="s">
        <v>1</v>
      </c>
      <c r="O22" s="3" t="s">
        <v>1048</v>
      </c>
      <c r="P22" s="3">
        <v>2006</v>
      </c>
      <c r="Q22" s="4">
        <f aca="true" t="shared" si="3" ref="Q22:V23">Q13/$J13</f>
        <v>0.7876540446608084</v>
      </c>
      <c r="R22" s="4">
        <f t="shared" si="3"/>
        <v>0.14645210577895285</v>
      </c>
      <c r="S22" s="4">
        <f t="shared" si="3"/>
        <v>0.0689022717434471</v>
      </c>
      <c r="T22" s="4">
        <f t="shared" si="3"/>
        <v>0.09184897114448276</v>
      </c>
      <c r="U22" s="4">
        <f t="shared" si="3"/>
        <v>0.009001174302743175</v>
      </c>
      <c r="V22" s="4">
        <f t="shared" si="3"/>
        <v>0.043465522051789</v>
      </c>
    </row>
    <row r="23" spans="14:22" ht="15" customHeight="1">
      <c r="N23" s="3" t="s">
        <v>1</v>
      </c>
      <c r="O23" s="3" t="s">
        <v>1048</v>
      </c>
      <c r="P23" s="3">
        <v>2013</v>
      </c>
      <c r="Q23" s="4">
        <f t="shared" si="3"/>
        <v>0.7571288719970265</v>
      </c>
      <c r="R23" s="4">
        <f t="shared" si="3"/>
        <v>0.14922524535704376</v>
      </c>
      <c r="S23" s="4">
        <f t="shared" si="3"/>
        <v>0.07377575753496474</v>
      </c>
      <c r="T23" s="4">
        <f t="shared" si="3"/>
        <v>0.11759189250433577</v>
      </c>
      <c r="U23" s="4">
        <f t="shared" si="3"/>
        <v>0.011705641847146096</v>
      </c>
      <c r="V23" s="4">
        <f t="shared" si="3"/>
        <v>0.05749839395183576</v>
      </c>
    </row>
    <row r="24" spans="23:25" ht="15" customHeight="1">
      <c r="W24" s="20"/>
      <c r="X24" s="20"/>
      <c r="Y24" s="20"/>
    </row>
    <row r="25" spans="23:25" ht="15" customHeight="1">
      <c r="W25" s="18"/>
      <c r="X25" s="18"/>
      <c r="Y25" s="18"/>
    </row>
    <row r="26" spans="14:25" ht="15" customHeight="1">
      <c r="N26" s="3" t="s">
        <v>126</v>
      </c>
      <c r="O26" s="3" t="s">
        <v>1048</v>
      </c>
      <c r="P26" s="3">
        <v>2001</v>
      </c>
      <c r="Q26" s="4">
        <f>Q17/$J17</f>
        <v>0.6857396234011415</v>
      </c>
      <c r="R26" s="4">
        <f aca="true" t="shared" si="4" ref="R26:V26">R17/$J17</f>
        <v>0.11579789230861302</v>
      </c>
      <c r="S26" s="4">
        <f t="shared" si="4"/>
        <v>0.14026158441374734</v>
      </c>
      <c r="T26" s="4">
        <f t="shared" si="4"/>
        <v>0.13750591666077266</v>
      </c>
      <c r="U26" s="4">
        <f t="shared" si="4"/>
        <v>0.012091750406685418</v>
      </c>
      <c r="V26" s="4">
        <f t="shared" si="4"/>
        <v>0.05211558026800433</v>
      </c>
      <c r="W26" s="18"/>
      <c r="X26" s="18"/>
      <c r="Y26" s="18"/>
    </row>
    <row r="27" spans="14:25" ht="15" customHeight="1">
      <c r="N27" s="3" t="s">
        <v>126</v>
      </c>
      <c r="O27" s="3" t="s">
        <v>1048</v>
      </c>
      <c r="P27" s="3">
        <v>2006</v>
      </c>
      <c r="Q27" s="4">
        <f aca="true" t="shared" si="5" ref="Q27:V27">Q18/$J18</f>
        <v>0.6458677345781539</v>
      </c>
      <c r="R27" s="4">
        <f t="shared" si="5"/>
        <v>0.11081357228982756</v>
      </c>
      <c r="S27" s="4">
        <f t="shared" si="5"/>
        <v>0.1436160167353481</v>
      </c>
      <c r="T27" s="4">
        <f t="shared" si="5"/>
        <v>0.1890789263421933</v>
      </c>
      <c r="U27" s="4">
        <f>U18/$J18</f>
        <v>0.014977555457631386</v>
      </c>
      <c r="V27" s="4">
        <f t="shared" si="5"/>
        <v>0.05319138633183058</v>
      </c>
      <c r="W27" s="18"/>
      <c r="X27" s="18"/>
      <c r="Y27" s="18"/>
    </row>
    <row r="28" spans="14:22" ht="15" customHeight="1">
      <c r="N28" s="3" t="s">
        <v>126</v>
      </c>
      <c r="O28" s="3" t="s">
        <v>1048</v>
      </c>
      <c r="P28" s="3">
        <v>2013</v>
      </c>
      <c r="Q28" s="4">
        <f aca="true" t="shared" si="6" ref="Q28:V28">Q19/$J19</f>
        <v>0.6045731384446913</v>
      </c>
      <c r="R28" s="4">
        <f t="shared" si="6"/>
        <v>0.1072308132552517</v>
      </c>
      <c r="S28" s="4">
        <f t="shared" si="6"/>
        <v>0.14642785522600937</v>
      </c>
      <c r="T28" s="4">
        <f t="shared" si="6"/>
        <v>0.23075241827002158</v>
      </c>
      <c r="U28" s="4">
        <f>U19/$J19</f>
        <v>0.018735537134217647</v>
      </c>
      <c r="V28" s="4">
        <f t="shared" si="6"/>
        <v>0.06318258530133458</v>
      </c>
    </row>
    <row r="29" spans="14:18" ht="15" customHeight="1">
      <c r="N29" s="6"/>
      <c r="O29" s="6"/>
      <c r="P29" s="19"/>
      <c r="R29" s="20" t="s">
        <v>105</v>
      </c>
    </row>
    <row r="30" spans="14:18" ht="15" customHeight="1">
      <c r="N30" s="6"/>
      <c r="O30" s="6"/>
      <c r="P30" s="19"/>
      <c r="R30" s="20" t="s">
        <v>105</v>
      </c>
    </row>
    <row r="31" spans="14:25" ht="15"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</sheetData>
  <hyperlinks>
    <hyperlink ref="B21" r:id="rId1" tooltip="Click once to display linked information. Click and hold to select this cell." display="http://nzdotstat.stats.govt.nz/wbos"/>
  </hyperlink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pane xSplit="2" ySplit="12" topLeftCell="C13" activePane="bottomRight" state="frozen"/>
      <selection pane="topLeft" activeCell="A10" sqref="A10:L11"/>
      <selection pane="topRight" activeCell="A10" sqref="A10:L11"/>
      <selection pane="bottomLeft" activeCell="A10" sqref="A10:L11"/>
      <selection pane="bottomRight" activeCell="O17" sqref="O17"/>
    </sheetView>
  </sheetViews>
  <sheetFormatPr defaultColWidth="8.8515625" defaultRowHeight="15" customHeight="1"/>
  <cols>
    <col min="1" max="1" width="8.28125" style="74" customWidth="1"/>
    <col min="2" max="2" width="7.140625" style="74" customWidth="1"/>
    <col min="3" max="7" width="13.421875" style="74" customWidth="1"/>
    <col min="8" max="11" width="8.8515625" style="74" customWidth="1"/>
    <col min="12" max="12" width="9.8515625" style="74" bestFit="1" customWidth="1"/>
    <col min="13" max="15" width="9.7109375" style="74" bestFit="1" customWidth="1"/>
    <col min="16" max="16384" width="8.8515625" style="74" customWidth="1"/>
  </cols>
  <sheetData>
    <row r="1" spans="1:7" ht="15" customHeight="1">
      <c r="A1" s="73" t="s">
        <v>893</v>
      </c>
      <c r="B1" s="73"/>
      <c r="C1" s="73"/>
      <c r="D1" s="73"/>
      <c r="E1" s="73"/>
      <c r="F1" s="73"/>
      <c r="G1" s="73"/>
    </row>
    <row r="2" spans="1:7" ht="15" customHeight="1">
      <c r="A2" s="73" t="s">
        <v>87</v>
      </c>
      <c r="B2" s="73"/>
      <c r="C2" s="73"/>
      <c r="D2" s="73"/>
      <c r="E2" s="73"/>
      <c r="F2" s="73"/>
      <c r="G2" s="73"/>
    </row>
    <row r="3" spans="1:7" ht="15" customHeight="1">
      <c r="A3" s="73"/>
      <c r="B3" s="73"/>
      <c r="C3" s="73"/>
      <c r="D3" s="73"/>
      <c r="E3" s="73"/>
      <c r="F3" s="73"/>
      <c r="G3" s="73"/>
    </row>
    <row r="4" spans="1:7" ht="15" customHeight="1">
      <c r="A4" s="73"/>
      <c r="B4" s="73"/>
      <c r="C4" s="73"/>
      <c r="D4" s="73"/>
      <c r="E4" s="73"/>
      <c r="F4" s="73"/>
      <c r="G4" s="73"/>
    </row>
    <row r="5" spans="1:7" ht="15" customHeight="1">
      <c r="A5" s="75" t="s">
        <v>892</v>
      </c>
      <c r="B5" s="75"/>
      <c r="C5" s="76"/>
      <c r="D5" s="76"/>
      <c r="E5" s="76"/>
      <c r="F5" s="76"/>
      <c r="G5" s="76"/>
    </row>
    <row r="6" spans="1:7" ht="15" customHeight="1">
      <c r="A6" s="75"/>
      <c r="B6" s="75"/>
      <c r="C6" s="77"/>
      <c r="D6" s="77"/>
      <c r="E6" s="77"/>
      <c r="F6" s="77"/>
      <c r="G6" s="77"/>
    </row>
    <row r="7" spans="1:7" ht="15" customHeight="1">
      <c r="A7" s="75" t="s">
        <v>891</v>
      </c>
      <c r="B7" s="75"/>
      <c r="C7" s="78"/>
      <c r="D7" s="78"/>
      <c r="E7" s="78"/>
      <c r="F7" s="78"/>
      <c r="G7" s="78"/>
    </row>
    <row r="8" spans="1:7" s="81" customFormat="1" ht="15" customHeight="1">
      <c r="A8" s="79" t="s">
        <v>890</v>
      </c>
      <c r="B8" s="79"/>
      <c r="C8" s="80"/>
      <c r="D8" s="80"/>
      <c r="E8" s="80"/>
      <c r="F8" s="80"/>
      <c r="G8" s="80"/>
    </row>
    <row r="9" spans="1:7" ht="15" customHeight="1">
      <c r="A9" s="79" t="s">
        <v>889</v>
      </c>
      <c r="B9" s="79"/>
      <c r="C9" s="82"/>
      <c r="D9" s="82"/>
      <c r="E9" s="82"/>
      <c r="F9" s="82"/>
      <c r="G9" s="82"/>
    </row>
    <row r="10" spans="1:12" ht="15" customHeight="1">
      <c r="A10" s="75"/>
      <c r="B10" s="75"/>
      <c r="C10" s="78"/>
      <c r="D10" s="78"/>
      <c r="E10" s="78"/>
      <c r="F10" s="78"/>
      <c r="G10" s="78"/>
      <c r="L10" s="74" t="s">
        <v>941</v>
      </c>
    </row>
    <row r="11" spans="1:7" s="81" customFormat="1" ht="15" customHeight="1">
      <c r="A11" s="83" t="s">
        <v>1047</v>
      </c>
      <c r="B11" s="83"/>
      <c r="C11" s="83" t="s">
        <v>894</v>
      </c>
      <c r="D11" s="83"/>
      <c r="E11" s="83"/>
      <c r="F11" s="83"/>
      <c r="G11" s="83"/>
    </row>
    <row r="12" spans="1:16" s="81" customFormat="1" ht="15" customHeight="1">
      <c r="A12" s="83"/>
      <c r="B12" s="83"/>
      <c r="C12" s="83" t="s">
        <v>888</v>
      </c>
      <c r="D12" s="83" t="s">
        <v>887</v>
      </c>
      <c r="E12" s="83" t="s">
        <v>120</v>
      </c>
      <c r="F12" s="83" t="s">
        <v>886</v>
      </c>
      <c r="G12" s="83" t="s">
        <v>885</v>
      </c>
      <c r="L12" s="81" t="s">
        <v>895</v>
      </c>
      <c r="M12" s="81" t="s">
        <v>119</v>
      </c>
      <c r="N12" s="81" t="s">
        <v>120</v>
      </c>
      <c r="O12" s="81" t="s">
        <v>886</v>
      </c>
      <c r="P12" s="81" t="s">
        <v>909</v>
      </c>
    </row>
    <row r="13" spans="1:7" ht="15" customHeight="1">
      <c r="A13" s="84"/>
      <c r="B13" s="84"/>
      <c r="C13" s="84"/>
      <c r="D13" s="84"/>
      <c r="E13" s="84"/>
      <c r="F13" s="84"/>
      <c r="G13" s="84"/>
    </row>
    <row r="14" s="81" customFormat="1" ht="15" customHeight="1">
      <c r="A14" s="81" t="s">
        <v>884</v>
      </c>
    </row>
    <row r="15" spans="1:7" s="81" customFormat="1" ht="15" customHeight="1">
      <c r="A15" s="84"/>
      <c r="B15" s="84"/>
      <c r="C15" s="84"/>
      <c r="D15" s="84"/>
      <c r="E15" s="84"/>
      <c r="F15" s="84"/>
      <c r="G15" s="84"/>
    </row>
    <row r="16" spans="1:15" s="81" customFormat="1" ht="15" customHeight="1">
      <c r="A16" s="85" t="s">
        <v>879</v>
      </c>
      <c r="B16" s="86"/>
      <c r="C16" s="87">
        <v>74.6</v>
      </c>
      <c r="D16" s="87">
        <v>15.6</v>
      </c>
      <c r="E16" s="87">
        <v>12.2</v>
      </c>
      <c r="F16" s="87">
        <v>7.8</v>
      </c>
      <c r="G16" s="87">
        <v>1.2</v>
      </c>
      <c r="K16" s="81">
        <v>2013</v>
      </c>
      <c r="L16" s="87">
        <f>C16</f>
        <v>74.6</v>
      </c>
      <c r="M16" s="87">
        <f>D16</f>
        <v>15.6</v>
      </c>
      <c r="N16" s="87">
        <f>E16</f>
        <v>12.2</v>
      </c>
      <c r="O16" s="87">
        <f>F16</f>
        <v>7.8</v>
      </c>
    </row>
    <row r="17" spans="1:15" s="81" customFormat="1" ht="15" customHeight="1">
      <c r="A17" s="89">
        <v>2018</v>
      </c>
      <c r="B17" s="89"/>
      <c r="C17" s="87">
        <v>72.3</v>
      </c>
      <c r="D17" s="87">
        <v>16.1</v>
      </c>
      <c r="E17" s="87">
        <v>14.6</v>
      </c>
      <c r="F17" s="87">
        <v>8.2</v>
      </c>
      <c r="G17" s="90" t="s">
        <v>64</v>
      </c>
      <c r="K17" s="81">
        <v>2038</v>
      </c>
      <c r="L17" s="87">
        <f>C21</f>
        <v>65.6</v>
      </c>
      <c r="M17" s="87">
        <f>D21</f>
        <v>19.5</v>
      </c>
      <c r="N17" s="87">
        <f>E21</f>
        <v>20.9</v>
      </c>
      <c r="O17" s="87">
        <f>F21</f>
        <v>10.9</v>
      </c>
    </row>
    <row r="18" spans="1:7" s="81" customFormat="1" ht="15" customHeight="1">
      <c r="A18" s="89">
        <v>2023</v>
      </c>
      <c r="B18" s="89"/>
      <c r="C18" s="87">
        <v>70.5</v>
      </c>
      <c r="D18" s="87">
        <v>16.8</v>
      </c>
      <c r="E18" s="87">
        <v>16.3</v>
      </c>
      <c r="F18" s="87">
        <v>8.8</v>
      </c>
      <c r="G18" s="90" t="s">
        <v>64</v>
      </c>
    </row>
    <row r="19" spans="1:7" s="81" customFormat="1" ht="15" customHeight="1">
      <c r="A19" s="89">
        <v>2028</v>
      </c>
      <c r="B19" s="89"/>
      <c r="C19" s="87">
        <v>68.8</v>
      </c>
      <c r="D19" s="87">
        <v>17.6</v>
      </c>
      <c r="E19" s="87">
        <v>17.9</v>
      </c>
      <c r="F19" s="87">
        <v>9.4</v>
      </c>
      <c r="G19" s="90" t="s">
        <v>64</v>
      </c>
    </row>
    <row r="20" spans="1:7" s="81" customFormat="1" ht="15" customHeight="1">
      <c r="A20" s="89">
        <v>2033</v>
      </c>
      <c r="B20" s="89"/>
      <c r="C20" s="87">
        <v>67.2</v>
      </c>
      <c r="D20" s="87">
        <v>18.5</v>
      </c>
      <c r="E20" s="87">
        <v>19.4</v>
      </c>
      <c r="F20" s="87">
        <v>10.1</v>
      </c>
      <c r="G20" s="90" t="s">
        <v>64</v>
      </c>
    </row>
    <row r="21" spans="1:16" s="81" customFormat="1" ht="15" customHeight="1">
      <c r="A21" s="89">
        <v>2038</v>
      </c>
      <c r="B21" s="89"/>
      <c r="C21" s="87">
        <v>65.6</v>
      </c>
      <c r="D21" s="87">
        <v>19.5</v>
      </c>
      <c r="E21" s="87">
        <v>20.9</v>
      </c>
      <c r="F21" s="87">
        <v>10.9</v>
      </c>
      <c r="G21" s="90" t="s">
        <v>64</v>
      </c>
      <c r="P21" s="88"/>
    </row>
    <row r="22" spans="1:7" s="81" customFormat="1" ht="15" customHeight="1">
      <c r="A22" s="84"/>
      <c r="B22" s="84"/>
      <c r="G22" s="84"/>
    </row>
    <row r="23" spans="1:7" ht="15" customHeight="1">
      <c r="A23" s="81" t="s">
        <v>883</v>
      </c>
      <c r="B23" s="81"/>
      <c r="C23" s="81"/>
      <c r="D23" s="81"/>
      <c r="E23" s="81"/>
      <c r="F23" s="81"/>
      <c r="G23" s="81"/>
    </row>
    <row r="24" spans="1:7" ht="15" customHeight="1">
      <c r="A24" s="84"/>
      <c r="B24" s="84"/>
      <c r="C24" s="84"/>
      <c r="D24" s="84"/>
      <c r="E24" s="84"/>
      <c r="F24" s="84"/>
      <c r="G24" s="84"/>
    </row>
    <row r="25" spans="1:7" ht="15" customHeight="1">
      <c r="A25" s="89" t="s">
        <v>879</v>
      </c>
      <c r="B25" s="89"/>
      <c r="C25" s="87">
        <v>71.6</v>
      </c>
      <c r="D25" s="87">
        <v>25.6</v>
      </c>
      <c r="E25" s="87">
        <v>11.9</v>
      </c>
      <c r="F25" s="87">
        <v>13.4</v>
      </c>
      <c r="G25" s="87">
        <v>1.5</v>
      </c>
    </row>
    <row r="26" spans="1:7" ht="15" customHeight="1">
      <c r="A26" s="89">
        <v>2018</v>
      </c>
      <c r="B26" s="89"/>
      <c r="C26" s="87">
        <v>69.5</v>
      </c>
      <c r="D26" s="87">
        <v>26.9</v>
      </c>
      <c r="E26" s="87">
        <v>15</v>
      </c>
      <c r="F26" s="87">
        <v>14.5</v>
      </c>
      <c r="G26" s="90" t="s">
        <v>64</v>
      </c>
    </row>
    <row r="27" spans="1:7" ht="15" customHeight="1">
      <c r="A27" s="89">
        <v>2023</v>
      </c>
      <c r="B27" s="89"/>
      <c r="C27" s="87">
        <v>67.3</v>
      </c>
      <c r="D27" s="87">
        <v>28</v>
      </c>
      <c r="E27" s="87">
        <v>18.1</v>
      </c>
      <c r="F27" s="87">
        <v>15.8</v>
      </c>
      <c r="G27" s="90" t="s">
        <v>64</v>
      </c>
    </row>
    <row r="28" spans="1:7" ht="15" customHeight="1">
      <c r="A28" s="89">
        <v>2028</v>
      </c>
      <c r="B28" s="89"/>
      <c r="C28" s="87">
        <v>65.3</v>
      </c>
      <c r="D28" s="87">
        <v>29.2</v>
      </c>
      <c r="E28" s="87">
        <v>20.5</v>
      </c>
      <c r="F28" s="87">
        <v>17.1</v>
      </c>
      <c r="G28" s="90" t="s">
        <v>64</v>
      </c>
    </row>
    <row r="29" spans="1:7" ht="15" customHeight="1">
      <c r="A29" s="89">
        <v>2033</v>
      </c>
      <c r="B29" s="89"/>
      <c r="C29" s="87">
        <v>64.3</v>
      </c>
      <c r="D29" s="87">
        <v>30.5</v>
      </c>
      <c r="E29" s="87">
        <v>21.2</v>
      </c>
      <c r="F29" s="87">
        <v>18.1</v>
      </c>
      <c r="G29" s="90" t="s">
        <v>64</v>
      </c>
    </row>
    <row r="30" spans="1:7" ht="15" customHeight="1">
      <c r="A30" s="89">
        <v>2038</v>
      </c>
      <c r="B30" s="89"/>
      <c r="C30" s="87">
        <v>63.2</v>
      </c>
      <c r="D30" s="87">
        <v>32.6</v>
      </c>
      <c r="E30" s="87">
        <v>21.6</v>
      </c>
      <c r="F30" s="87">
        <v>19.6</v>
      </c>
      <c r="G30" s="90" t="s">
        <v>64</v>
      </c>
    </row>
    <row r="31" spans="1:7" ht="15" customHeight="1">
      <c r="A31" s="84"/>
      <c r="B31" s="84"/>
      <c r="G31" s="84"/>
    </row>
    <row r="32" spans="1:7" ht="15" customHeight="1">
      <c r="A32" s="81" t="s">
        <v>882</v>
      </c>
      <c r="B32" s="91"/>
      <c r="C32" s="81"/>
      <c r="D32" s="81"/>
      <c r="E32" s="81"/>
      <c r="F32" s="81"/>
      <c r="G32" s="81"/>
    </row>
    <row r="33" spans="1:7" ht="15" customHeight="1">
      <c r="A33" s="84"/>
      <c r="B33" s="84"/>
      <c r="C33" s="84"/>
      <c r="D33" s="84"/>
      <c r="E33" s="84"/>
      <c r="F33" s="84"/>
      <c r="G33" s="84"/>
    </row>
    <row r="34" spans="1:7" ht="15" customHeight="1">
      <c r="A34" s="89" t="s">
        <v>879</v>
      </c>
      <c r="B34" s="89"/>
      <c r="C34" s="87">
        <v>67.6</v>
      </c>
      <c r="D34" s="87">
        <v>17.4</v>
      </c>
      <c r="E34" s="87">
        <v>17.2</v>
      </c>
      <c r="F34" s="87">
        <v>9.1</v>
      </c>
      <c r="G34" s="87">
        <v>1.7</v>
      </c>
    </row>
    <row r="35" spans="1:7" ht="15" customHeight="1">
      <c r="A35" s="89">
        <v>2018</v>
      </c>
      <c r="B35" s="89"/>
      <c r="C35" s="87">
        <v>64.7</v>
      </c>
      <c r="D35" s="87">
        <v>17.8</v>
      </c>
      <c r="E35" s="87">
        <v>20.2</v>
      </c>
      <c r="F35" s="87">
        <v>9.6</v>
      </c>
      <c r="G35" s="90" t="s">
        <v>64</v>
      </c>
    </row>
    <row r="36" spans="1:7" ht="15" customHeight="1">
      <c r="A36" s="89">
        <v>2023</v>
      </c>
      <c r="B36" s="89"/>
      <c r="C36" s="87">
        <v>63.8</v>
      </c>
      <c r="D36" s="87">
        <v>19</v>
      </c>
      <c r="E36" s="87">
        <v>20.9</v>
      </c>
      <c r="F36" s="87">
        <v>10.5</v>
      </c>
      <c r="G36" s="90" t="s">
        <v>64</v>
      </c>
    </row>
    <row r="37" spans="1:7" ht="15" customHeight="1">
      <c r="A37" s="89">
        <v>2028</v>
      </c>
      <c r="B37" s="89"/>
      <c r="C37" s="87">
        <v>63.1</v>
      </c>
      <c r="D37" s="87">
        <v>20.5</v>
      </c>
      <c r="E37" s="87">
        <v>21.7</v>
      </c>
      <c r="F37" s="87">
        <v>11.6</v>
      </c>
      <c r="G37" s="90" t="s">
        <v>64</v>
      </c>
    </row>
    <row r="38" spans="1:7" ht="15" customHeight="1">
      <c r="A38" s="89">
        <v>2033</v>
      </c>
      <c r="B38" s="89"/>
      <c r="C38" s="87">
        <v>61.5</v>
      </c>
      <c r="D38" s="87">
        <v>22.3</v>
      </c>
      <c r="E38" s="87">
        <v>23.5</v>
      </c>
      <c r="F38" s="87">
        <v>12.9</v>
      </c>
      <c r="G38" s="90" t="s">
        <v>64</v>
      </c>
    </row>
    <row r="39" spans="1:7" ht="15" customHeight="1">
      <c r="A39" s="89">
        <v>2038</v>
      </c>
      <c r="B39" s="89"/>
      <c r="C39" s="87">
        <v>60.1</v>
      </c>
      <c r="D39" s="87">
        <v>23.8</v>
      </c>
      <c r="E39" s="87">
        <v>25.4</v>
      </c>
      <c r="F39" s="87">
        <v>14.1</v>
      </c>
      <c r="G39" s="90" t="s">
        <v>64</v>
      </c>
    </row>
    <row r="40" spans="1:7" ht="15" customHeight="1">
      <c r="A40" s="84"/>
      <c r="B40" s="84"/>
      <c r="G40" s="84"/>
    </row>
    <row r="41" spans="1:7" ht="15" customHeight="1">
      <c r="A41" s="81" t="s">
        <v>881</v>
      </c>
      <c r="B41" s="81"/>
      <c r="C41" s="81"/>
      <c r="D41" s="81"/>
      <c r="E41" s="81"/>
      <c r="F41" s="81"/>
      <c r="G41" s="81"/>
    </row>
    <row r="42" spans="1:7" ht="15" customHeight="1">
      <c r="A42" s="84"/>
      <c r="B42" s="84"/>
      <c r="C42" s="84"/>
      <c r="D42" s="84"/>
      <c r="E42" s="84"/>
      <c r="F42" s="84"/>
      <c r="G42" s="84"/>
    </row>
    <row r="43" spans="1:7" ht="15" customHeight="1">
      <c r="A43" s="85" t="s">
        <v>879</v>
      </c>
      <c r="B43" s="86"/>
      <c r="C43" s="87">
        <v>77.5</v>
      </c>
      <c r="D43" s="87">
        <v>11.7</v>
      </c>
      <c r="E43" s="87">
        <v>10.5</v>
      </c>
      <c r="F43" s="87">
        <v>5.1</v>
      </c>
      <c r="G43" s="87">
        <v>0.9</v>
      </c>
    </row>
    <row r="44" spans="1:7" ht="15" customHeight="1">
      <c r="A44" s="89">
        <v>2018</v>
      </c>
      <c r="B44" s="89"/>
      <c r="C44" s="87">
        <v>75.1</v>
      </c>
      <c r="D44" s="87">
        <v>12.5</v>
      </c>
      <c r="E44" s="87">
        <v>12.4</v>
      </c>
      <c r="F44" s="87">
        <v>5.5</v>
      </c>
      <c r="G44" s="90" t="s">
        <v>64</v>
      </c>
    </row>
    <row r="45" spans="1:7" ht="15" customHeight="1">
      <c r="A45" s="89">
        <v>2023</v>
      </c>
      <c r="B45" s="89"/>
      <c r="C45" s="87">
        <v>72.1</v>
      </c>
      <c r="D45" s="87">
        <v>13</v>
      </c>
      <c r="E45" s="87">
        <v>14.7</v>
      </c>
      <c r="F45" s="87">
        <v>6</v>
      </c>
      <c r="G45" s="90" t="s">
        <v>64</v>
      </c>
    </row>
    <row r="46" spans="1:7" ht="15" customHeight="1">
      <c r="A46" s="89">
        <v>2028</v>
      </c>
      <c r="B46" s="89"/>
      <c r="C46" s="87">
        <v>68.7</v>
      </c>
      <c r="D46" s="87">
        <v>13.4</v>
      </c>
      <c r="E46" s="87">
        <v>17.4</v>
      </c>
      <c r="F46" s="87">
        <v>6.5</v>
      </c>
      <c r="G46" s="90" t="s">
        <v>64</v>
      </c>
    </row>
    <row r="47" spans="1:7" ht="15" customHeight="1">
      <c r="A47" s="89">
        <v>2033</v>
      </c>
      <c r="B47" s="89"/>
      <c r="C47" s="87">
        <v>65.9</v>
      </c>
      <c r="D47" s="87">
        <v>14</v>
      </c>
      <c r="E47" s="87">
        <v>19.7</v>
      </c>
      <c r="F47" s="87">
        <v>7</v>
      </c>
      <c r="G47" s="90" t="s">
        <v>64</v>
      </c>
    </row>
    <row r="48" spans="1:7" ht="15" customHeight="1">
      <c r="A48" s="89">
        <v>2038</v>
      </c>
      <c r="B48" s="89"/>
      <c r="C48" s="87">
        <v>63.1</v>
      </c>
      <c r="D48" s="87">
        <v>14.8</v>
      </c>
      <c r="E48" s="87">
        <v>22</v>
      </c>
      <c r="F48" s="87">
        <v>7.8</v>
      </c>
      <c r="G48" s="90" t="s">
        <v>64</v>
      </c>
    </row>
    <row r="49" spans="1:7" ht="15" customHeight="1">
      <c r="A49" s="84"/>
      <c r="B49" s="84"/>
      <c r="G49" s="84"/>
    </row>
    <row r="50" spans="1:7" ht="15" customHeight="1">
      <c r="A50" s="81" t="s">
        <v>880</v>
      </c>
      <c r="B50" s="81"/>
      <c r="C50" s="81"/>
      <c r="D50" s="81"/>
      <c r="E50" s="81"/>
      <c r="F50" s="81"/>
      <c r="G50" s="81"/>
    </row>
    <row r="51" spans="1:7" ht="15" customHeight="1">
      <c r="A51" s="84"/>
      <c r="B51" s="84"/>
      <c r="C51" s="84"/>
      <c r="D51" s="84"/>
      <c r="E51" s="84"/>
      <c r="F51" s="84"/>
      <c r="G51" s="84"/>
    </row>
    <row r="52" spans="1:7" ht="15" customHeight="1">
      <c r="A52" s="85" t="s">
        <v>879</v>
      </c>
      <c r="B52" s="86"/>
      <c r="C52" s="87">
        <v>88.3</v>
      </c>
      <c r="D52" s="87">
        <v>5.8</v>
      </c>
      <c r="E52" s="87">
        <v>5.1</v>
      </c>
      <c r="F52" s="87">
        <v>2.6</v>
      </c>
      <c r="G52" s="87">
        <v>0.3</v>
      </c>
    </row>
    <row r="53" spans="1:7" ht="15" customHeight="1">
      <c r="A53" s="89">
        <v>2018</v>
      </c>
      <c r="B53" s="89"/>
      <c r="C53" s="87">
        <v>85.9</v>
      </c>
      <c r="D53" s="87">
        <v>6.5</v>
      </c>
      <c r="E53" s="87">
        <v>6.8</v>
      </c>
      <c r="F53" s="87">
        <v>2.8</v>
      </c>
      <c r="G53" s="90" t="s">
        <v>64</v>
      </c>
    </row>
    <row r="54" spans="1:7" ht="15" customHeight="1">
      <c r="A54" s="89">
        <v>2023</v>
      </c>
      <c r="B54" s="89"/>
      <c r="C54" s="87">
        <v>83.6</v>
      </c>
      <c r="D54" s="87">
        <v>7.4</v>
      </c>
      <c r="E54" s="87">
        <v>8.7</v>
      </c>
      <c r="F54" s="87">
        <v>3.1</v>
      </c>
      <c r="G54" s="90" t="s">
        <v>64</v>
      </c>
    </row>
    <row r="55" spans="1:7" ht="15" customHeight="1">
      <c r="A55" s="89">
        <v>2028</v>
      </c>
      <c r="B55" s="89"/>
      <c r="C55" s="87">
        <v>81.5</v>
      </c>
      <c r="D55" s="87">
        <v>8.4</v>
      </c>
      <c r="E55" s="87">
        <v>10.3</v>
      </c>
      <c r="F55" s="87">
        <v>3.4</v>
      </c>
      <c r="G55" s="90" t="s">
        <v>64</v>
      </c>
    </row>
    <row r="56" spans="1:7" ht="15" customHeight="1">
      <c r="A56" s="89">
        <v>2033</v>
      </c>
      <c r="B56" s="89"/>
      <c r="C56" s="87">
        <v>79.5</v>
      </c>
      <c r="D56" s="87">
        <v>9.2</v>
      </c>
      <c r="E56" s="87">
        <v>11.7</v>
      </c>
      <c r="F56" s="87">
        <v>3.8</v>
      </c>
      <c r="G56" s="90" t="s">
        <v>64</v>
      </c>
    </row>
    <row r="57" spans="1:7" ht="15" customHeight="1">
      <c r="A57" s="89">
        <v>2038</v>
      </c>
      <c r="B57" s="89"/>
      <c r="C57" s="87">
        <v>77.5</v>
      </c>
      <c r="D57" s="87">
        <v>10.1</v>
      </c>
      <c r="E57" s="87">
        <v>13.1</v>
      </c>
      <c r="F57" s="87">
        <v>4.1</v>
      </c>
      <c r="G57" s="90" t="s">
        <v>64</v>
      </c>
    </row>
    <row r="58" spans="1:7" ht="15" customHeight="1">
      <c r="A58" s="84"/>
      <c r="B58" s="84"/>
      <c r="C58" s="92"/>
      <c r="D58" s="92"/>
      <c r="E58" s="92"/>
      <c r="F58" s="92"/>
      <c r="G58" s="92"/>
    </row>
    <row r="59" spans="1:7" ht="15" customHeight="1">
      <c r="A59" s="84"/>
      <c r="B59" s="84"/>
      <c r="C59" s="92"/>
      <c r="D59" s="92"/>
      <c r="E59" s="92"/>
      <c r="F59" s="92"/>
      <c r="G59" s="92"/>
    </row>
    <row r="60" spans="1:7" ht="15" customHeight="1">
      <c r="A60" s="93" t="s">
        <v>66</v>
      </c>
      <c r="B60" s="75" t="s">
        <v>878</v>
      </c>
      <c r="C60" s="94"/>
      <c r="D60" s="94"/>
      <c r="E60" s="94"/>
      <c r="F60" s="94"/>
      <c r="G60" s="94"/>
    </row>
    <row r="61" ht="15" customHeight="1">
      <c r="A61" s="93"/>
    </row>
    <row r="62" ht="15" customHeight="1">
      <c r="A62" s="84" t="s">
        <v>1005</v>
      </c>
    </row>
    <row r="63" ht="15" customHeight="1">
      <c r="A63" s="84" t="s">
        <v>877</v>
      </c>
    </row>
    <row r="64" ht="15" customHeight="1">
      <c r="A64" s="93"/>
    </row>
    <row r="65" ht="15" customHeight="1">
      <c r="A65" s="84" t="s">
        <v>1006</v>
      </c>
    </row>
    <row r="66" ht="15" customHeight="1">
      <c r="A66" s="84"/>
    </row>
    <row r="67" ht="15" customHeight="1">
      <c r="A67" s="94" t="s">
        <v>26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&amp;R&amp;"Arial Mäori,Regular"&amp;9National Ethnic Population Projections: 2013(base)–2038</oddHeader>
    <oddFooter>&amp;R&amp;"Arial Mäori,Regular"&amp;9www.stats.govt.nz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262"/>
  <sheetViews>
    <sheetView workbookViewId="0" topLeftCell="A1">
      <pane xSplit="1" ySplit="9" topLeftCell="B25" activePane="bottomRight" state="frozen"/>
      <selection pane="topRight" activeCell="B1" sqref="B1"/>
      <selection pane="bottomLeft" activeCell="A10" sqref="A10"/>
      <selection pane="bottomRight" activeCell="F32" sqref="F32:F38"/>
    </sheetView>
  </sheetViews>
  <sheetFormatPr defaultColWidth="8.8515625" defaultRowHeight="15"/>
  <cols>
    <col min="1" max="16384" width="8.8515625" style="36" customWidth="1"/>
  </cols>
  <sheetData>
    <row r="1" ht="15">
      <c r="A1" s="38" t="s">
        <v>869</v>
      </c>
    </row>
    <row r="2" ht="15">
      <c r="A2" s="36" t="s">
        <v>870</v>
      </c>
    </row>
    <row r="5" ht="15">
      <c r="A5" s="36" t="s">
        <v>177</v>
      </c>
    </row>
    <row r="6" ht="15">
      <c r="B6" s="36" t="s">
        <v>178</v>
      </c>
    </row>
    <row r="7" spans="2:472" ht="15">
      <c r="B7" s="36" t="s">
        <v>179</v>
      </c>
      <c r="C7" s="36" t="s">
        <v>180</v>
      </c>
      <c r="D7" s="36" t="s">
        <v>181</v>
      </c>
      <c r="E7" s="36" t="s">
        <v>182</v>
      </c>
      <c r="F7" s="36" t="s">
        <v>183</v>
      </c>
      <c r="G7" s="36" t="s">
        <v>184</v>
      </c>
      <c r="H7" s="36" t="s">
        <v>185</v>
      </c>
      <c r="I7" s="36" t="s">
        <v>186</v>
      </c>
      <c r="J7" s="36" t="s">
        <v>187</v>
      </c>
      <c r="K7" s="36" t="s">
        <v>188</v>
      </c>
      <c r="L7" s="36" t="s">
        <v>189</v>
      </c>
      <c r="M7" s="36" t="s">
        <v>190</v>
      </c>
      <c r="N7" s="36" t="s">
        <v>191</v>
      </c>
      <c r="O7" s="36" t="s">
        <v>192</v>
      </c>
      <c r="P7" s="36" t="s">
        <v>193</v>
      </c>
      <c r="Q7" s="36" t="s">
        <v>194</v>
      </c>
      <c r="R7" s="36" t="s">
        <v>195</v>
      </c>
      <c r="S7" s="36" t="s">
        <v>196</v>
      </c>
      <c r="T7" s="36" t="s">
        <v>197</v>
      </c>
      <c r="U7" s="36" t="s">
        <v>198</v>
      </c>
      <c r="V7" s="36" t="s">
        <v>199</v>
      </c>
      <c r="W7" s="36" t="s">
        <v>200</v>
      </c>
      <c r="X7" s="36" t="s">
        <v>201</v>
      </c>
      <c r="Y7" s="36" t="s">
        <v>202</v>
      </c>
      <c r="Z7" s="36" t="s">
        <v>203</v>
      </c>
      <c r="AA7" s="36" t="s">
        <v>204</v>
      </c>
      <c r="AB7" s="36" t="s">
        <v>205</v>
      </c>
      <c r="AC7" s="36" t="s">
        <v>206</v>
      </c>
      <c r="AD7" s="36" t="s">
        <v>207</v>
      </c>
      <c r="AE7" s="36" t="s">
        <v>208</v>
      </c>
      <c r="AF7" s="36" t="s">
        <v>209</v>
      </c>
      <c r="AG7" s="36" t="s">
        <v>210</v>
      </c>
      <c r="AH7" s="36" t="s">
        <v>211</v>
      </c>
      <c r="AI7" s="36" t="s">
        <v>212</v>
      </c>
      <c r="AJ7" s="36" t="s">
        <v>213</v>
      </c>
      <c r="AK7" s="36" t="s">
        <v>214</v>
      </c>
      <c r="AL7" s="36" t="s">
        <v>215</v>
      </c>
      <c r="AM7" s="36" t="s">
        <v>216</v>
      </c>
      <c r="AN7" s="36" t="s">
        <v>217</v>
      </c>
      <c r="AO7" s="36" t="s">
        <v>218</v>
      </c>
      <c r="AP7" s="36" t="s">
        <v>219</v>
      </c>
      <c r="AQ7" s="36" t="s">
        <v>220</v>
      </c>
      <c r="AR7" s="36" t="s">
        <v>221</v>
      </c>
      <c r="AS7" s="36" t="s">
        <v>222</v>
      </c>
      <c r="AT7" s="36" t="s">
        <v>223</v>
      </c>
      <c r="AU7" s="36" t="s">
        <v>224</v>
      </c>
      <c r="AV7" s="36" t="s">
        <v>225</v>
      </c>
      <c r="AW7" s="36" t="s">
        <v>226</v>
      </c>
      <c r="AX7" s="36" t="s">
        <v>227</v>
      </c>
      <c r="AY7" s="36" t="s">
        <v>228</v>
      </c>
      <c r="AZ7" s="36" t="s">
        <v>229</v>
      </c>
      <c r="BA7" s="36" t="s">
        <v>230</v>
      </c>
      <c r="BB7" s="36" t="s">
        <v>231</v>
      </c>
      <c r="BC7" s="36" t="s">
        <v>232</v>
      </c>
      <c r="BD7" s="36" t="s">
        <v>233</v>
      </c>
      <c r="BE7" s="36" t="s">
        <v>234</v>
      </c>
      <c r="BF7" s="36" t="s">
        <v>235</v>
      </c>
      <c r="BG7" s="36" t="s">
        <v>236</v>
      </c>
      <c r="BH7" s="36" t="s">
        <v>237</v>
      </c>
      <c r="BI7" s="36" t="s">
        <v>238</v>
      </c>
      <c r="BJ7" s="36" t="s">
        <v>239</v>
      </c>
      <c r="BK7" s="36" t="s">
        <v>240</v>
      </c>
      <c r="BL7" s="36" t="s">
        <v>241</v>
      </c>
      <c r="BM7" s="36" t="s">
        <v>242</v>
      </c>
      <c r="BN7" s="36" t="s">
        <v>243</v>
      </c>
      <c r="BO7" s="36" t="s">
        <v>244</v>
      </c>
      <c r="BP7" s="36" t="s">
        <v>245</v>
      </c>
      <c r="BQ7" s="36" t="s">
        <v>246</v>
      </c>
      <c r="BR7" s="36" t="s">
        <v>247</v>
      </c>
      <c r="BS7" s="36" t="s">
        <v>248</v>
      </c>
      <c r="BT7" s="36" t="s">
        <v>249</v>
      </c>
      <c r="BU7" s="36" t="s">
        <v>250</v>
      </c>
      <c r="BV7" s="36" t="s">
        <v>251</v>
      </c>
      <c r="BW7" s="36" t="s">
        <v>252</v>
      </c>
      <c r="BX7" s="36" t="s">
        <v>253</v>
      </c>
      <c r="BY7" s="36" t="s">
        <v>254</v>
      </c>
      <c r="BZ7" s="36" t="s">
        <v>255</v>
      </c>
      <c r="CA7" s="36" t="s">
        <v>256</v>
      </c>
      <c r="CB7" s="36" t="s">
        <v>257</v>
      </c>
      <c r="CC7" s="36" t="s">
        <v>258</v>
      </c>
      <c r="CD7" s="36" t="s">
        <v>259</v>
      </c>
      <c r="CE7" s="36" t="s">
        <v>260</v>
      </c>
      <c r="CF7" s="36" t="s">
        <v>261</v>
      </c>
      <c r="CG7" s="36" t="s">
        <v>262</v>
      </c>
      <c r="CH7" s="36" t="s">
        <v>263</v>
      </c>
      <c r="CI7" s="36" t="s">
        <v>264</v>
      </c>
      <c r="CJ7" s="36" t="s">
        <v>265</v>
      </c>
      <c r="CK7" s="36" t="s">
        <v>266</v>
      </c>
      <c r="CL7" s="36" t="s">
        <v>267</v>
      </c>
      <c r="CM7" s="36" t="s">
        <v>268</v>
      </c>
      <c r="CN7" s="36" t="s">
        <v>269</v>
      </c>
      <c r="CO7" s="36" t="s">
        <v>270</v>
      </c>
      <c r="CP7" s="36" t="s">
        <v>271</v>
      </c>
      <c r="CQ7" s="36" t="s">
        <v>272</v>
      </c>
      <c r="CR7" s="36" t="s">
        <v>273</v>
      </c>
      <c r="CS7" s="36" t="s">
        <v>274</v>
      </c>
      <c r="CT7" s="36" t="s">
        <v>275</v>
      </c>
      <c r="CU7" s="36" t="s">
        <v>276</v>
      </c>
      <c r="CV7" s="36" t="s">
        <v>277</v>
      </c>
      <c r="CW7" s="36" t="s">
        <v>278</v>
      </c>
      <c r="CX7" s="36" t="s">
        <v>279</v>
      </c>
      <c r="CY7" s="36" t="s">
        <v>280</v>
      </c>
      <c r="CZ7" s="36" t="s">
        <v>281</v>
      </c>
      <c r="DA7" s="36" t="s">
        <v>282</v>
      </c>
      <c r="DB7" s="36" t="s">
        <v>283</v>
      </c>
      <c r="DC7" s="36" t="s">
        <v>284</v>
      </c>
      <c r="DD7" s="36" t="s">
        <v>285</v>
      </c>
      <c r="DE7" s="36" t="s">
        <v>286</v>
      </c>
      <c r="DF7" s="36" t="s">
        <v>287</v>
      </c>
      <c r="DG7" s="36" t="s">
        <v>288</v>
      </c>
      <c r="DH7" s="36" t="s">
        <v>289</v>
      </c>
      <c r="DI7" s="36" t="s">
        <v>290</v>
      </c>
      <c r="DJ7" s="36" t="s">
        <v>291</v>
      </c>
      <c r="DK7" s="36" t="s">
        <v>292</v>
      </c>
      <c r="DL7" s="36" t="s">
        <v>293</v>
      </c>
      <c r="DM7" s="36" t="s">
        <v>294</v>
      </c>
      <c r="DN7" s="36" t="s">
        <v>295</v>
      </c>
      <c r="DO7" s="36" t="s">
        <v>296</v>
      </c>
      <c r="DP7" s="36" t="s">
        <v>297</v>
      </c>
      <c r="DQ7" s="36" t="s">
        <v>298</v>
      </c>
      <c r="DR7" s="36" t="s">
        <v>299</v>
      </c>
      <c r="DS7" s="36" t="s">
        <v>300</v>
      </c>
      <c r="DT7" s="36" t="s">
        <v>301</v>
      </c>
      <c r="DU7" s="36" t="s">
        <v>302</v>
      </c>
      <c r="DV7" s="36" t="s">
        <v>303</v>
      </c>
      <c r="DW7" s="36" t="s">
        <v>304</v>
      </c>
      <c r="DX7" s="36" t="s">
        <v>305</v>
      </c>
      <c r="DY7" s="36" t="s">
        <v>306</v>
      </c>
      <c r="DZ7" s="36" t="s">
        <v>307</v>
      </c>
      <c r="EA7" s="36" t="s">
        <v>308</v>
      </c>
      <c r="EB7" s="36" t="s">
        <v>309</v>
      </c>
      <c r="EC7" s="36" t="s">
        <v>310</v>
      </c>
      <c r="ED7" s="36" t="s">
        <v>311</v>
      </c>
      <c r="EE7" s="36" t="s">
        <v>312</v>
      </c>
      <c r="EF7" s="36" t="s">
        <v>313</v>
      </c>
      <c r="EG7" s="36" t="s">
        <v>314</v>
      </c>
      <c r="EH7" s="36" t="s">
        <v>315</v>
      </c>
      <c r="EI7" s="36" t="s">
        <v>316</v>
      </c>
      <c r="EJ7" s="36" t="s">
        <v>317</v>
      </c>
      <c r="EK7" s="36" t="s">
        <v>318</v>
      </c>
      <c r="EL7" s="36" t="s">
        <v>319</v>
      </c>
      <c r="EM7" s="36" t="s">
        <v>320</v>
      </c>
      <c r="EN7" s="36" t="s">
        <v>321</v>
      </c>
      <c r="EO7" s="36" t="s">
        <v>322</v>
      </c>
      <c r="EP7" s="36" t="s">
        <v>323</v>
      </c>
      <c r="EQ7" s="36" t="s">
        <v>324</v>
      </c>
      <c r="ER7" s="36" t="s">
        <v>325</v>
      </c>
      <c r="ES7" s="36" t="s">
        <v>326</v>
      </c>
      <c r="ET7" s="36" t="s">
        <v>327</v>
      </c>
      <c r="EU7" s="36" t="s">
        <v>328</v>
      </c>
      <c r="EV7" s="36" t="s">
        <v>329</v>
      </c>
      <c r="EW7" s="36" t="s">
        <v>330</v>
      </c>
      <c r="EX7" s="36" t="s">
        <v>331</v>
      </c>
      <c r="EY7" s="36" t="s">
        <v>332</v>
      </c>
      <c r="EZ7" s="36" t="s">
        <v>333</v>
      </c>
      <c r="FA7" s="36" t="s">
        <v>334</v>
      </c>
      <c r="FB7" s="36" t="s">
        <v>335</v>
      </c>
      <c r="FC7" s="36" t="s">
        <v>336</v>
      </c>
      <c r="FD7" s="36" t="s">
        <v>337</v>
      </c>
      <c r="FE7" s="36" t="s">
        <v>338</v>
      </c>
      <c r="FF7" s="36" t="s">
        <v>339</v>
      </c>
      <c r="FG7" s="36" t="s">
        <v>340</v>
      </c>
      <c r="FH7" s="36" t="s">
        <v>341</v>
      </c>
      <c r="FI7" s="36" t="s">
        <v>342</v>
      </c>
      <c r="FJ7" s="36" t="s">
        <v>343</v>
      </c>
      <c r="FK7" s="36" t="s">
        <v>344</v>
      </c>
      <c r="FL7" s="36" t="s">
        <v>345</v>
      </c>
      <c r="FM7" s="36" t="s">
        <v>346</v>
      </c>
      <c r="FN7" s="36" t="s">
        <v>347</v>
      </c>
      <c r="FO7" s="36" t="s">
        <v>348</v>
      </c>
      <c r="FP7" s="36" t="s">
        <v>349</v>
      </c>
      <c r="FQ7" s="36" t="s">
        <v>350</v>
      </c>
      <c r="FR7" s="36" t="s">
        <v>351</v>
      </c>
      <c r="FS7" s="36" t="s">
        <v>352</v>
      </c>
      <c r="FT7" s="36" t="s">
        <v>353</v>
      </c>
      <c r="FU7" s="36" t="s">
        <v>354</v>
      </c>
      <c r="FV7" s="36" t="s">
        <v>355</v>
      </c>
      <c r="FW7" s="36" t="s">
        <v>356</v>
      </c>
      <c r="FX7" s="36" t="s">
        <v>357</v>
      </c>
      <c r="FY7" s="36" t="s">
        <v>358</v>
      </c>
      <c r="FZ7" s="36" t="s">
        <v>359</v>
      </c>
      <c r="GA7" s="36" t="s">
        <v>360</v>
      </c>
      <c r="GB7" s="36" t="s">
        <v>361</v>
      </c>
      <c r="GC7" s="36" t="s">
        <v>362</v>
      </c>
      <c r="GD7" s="36" t="s">
        <v>363</v>
      </c>
      <c r="GE7" s="36" t="s">
        <v>364</v>
      </c>
      <c r="GF7" s="36" t="s">
        <v>365</v>
      </c>
      <c r="GG7" s="36" t="s">
        <v>366</v>
      </c>
      <c r="GH7" s="36" t="s">
        <v>367</v>
      </c>
      <c r="GI7" s="36" t="s">
        <v>368</v>
      </c>
      <c r="GJ7" s="36" t="s">
        <v>369</v>
      </c>
      <c r="GK7" s="36" t="s">
        <v>370</v>
      </c>
      <c r="GL7" s="36" t="s">
        <v>371</v>
      </c>
      <c r="GM7" s="36" t="s">
        <v>372</v>
      </c>
      <c r="GN7" s="36" t="s">
        <v>373</v>
      </c>
      <c r="GO7" s="36" t="s">
        <v>374</v>
      </c>
      <c r="GP7" s="36" t="s">
        <v>375</v>
      </c>
      <c r="GQ7" s="36" t="s">
        <v>376</v>
      </c>
      <c r="GR7" s="36" t="s">
        <v>377</v>
      </c>
      <c r="GS7" s="36" t="s">
        <v>378</v>
      </c>
      <c r="GT7" s="36" t="s">
        <v>379</v>
      </c>
      <c r="GU7" s="36" t="s">
        <v>380</v>
      </c>
      <c r="GV7" s="36" t="s">
        <v>381</v>
      </c>
      <c r="GW7" s="36" t="s">
        <v>382</v>
      </c>
      <c r="GX7" s="36" t="s">
        <v>383</v>
      </c>
      <c r="GY7" s="36" t="s">
        <v>384</v>
      </c>
      <c r="GZ7" s="36" t="s">
        <v>385</v>
      </c>
      <c r="HA7" s="36" t="s">
        <v>386</v>
      </c>
      <c r="HB7" s="36" t="s">
        <v>387</v>
      </c>
      <c r="HC7" s="36" t="s">
        <v>388</v>
      </c>
      <c r="HD7" s="36" t="s">
        <v>389</v>
      </c>
      <c r="HE7" s="36" t="s">
        <v>390</v>
      </c>
      <c r="HF7" s="36" t="s">
        <v>391</v>
      </c>
      <c r="HG7" s="36" t="s">
        <v>392</v>
      </c>
      <c r="HH7" s="36" t="s">
        <v>393</v>
      </c>
      <c r="HI7" s="36" t="s">
        <v>394</v>
      </c>
      <c r="HJ7" s="36" t="s">
        <v>395</v>
      </c>
      <c r="HK7" s="36" t="s">
        <v>396</v>
      </c>
      <c r="HL7" s="36" t="s">
        <v>397</v>
      </c>
      <c r="HM7" s="36" t="s">
        <v>398</v>
      </c>
      <c r="HN7" s="36" t="s">
        <v>399</v>
      </c>
      <c r="HO7" s="36" t="s">
        <v>400</v>
      </c>
      <c r="HP7" s="36" t="s">
        <v>401</v>
      </c>
      <c r="HQ7" s="36" t="s">
        <v>402</v>
      </c>
      <c r="HR7" s="36" t="s">
        <v>403</v>
      </c>
      <c r="HS7" s="36" t="s">
        <v>404</v>
      </c>
      <c r="HT7" s="36" t="s">
        <v>405</v>
      </c>
      <c r="HU7" s="36" t="s">
        <v>406</v>
      </c>
      <c r="HV7" s="36" t="s">
        <v>407</v>
      </c>
      <c r="HW7" s="36" t="s">
        <v>408</v>
      </c>
      <c r="HX7" s="36" t="s">
        <v>409</v>
      </c>
      <c r="HY7" s="36" t="s">
        <v>410</v>
      </c>
      <c r="HZ7" s="36" t="s">
        <v>411</v>
      </c>
      <c r="IA7" s="36" t="s">
        <v>412</v>
      </c>
      <c r="IB7" s="36" t="s">
        <v>413</v>
      </c>
      <c r="ID7" s="36" t="s">
        <v>414</v>
      </c>
      <c r="IE7" s="36" t="s">
        <v>415</v>
      </c>
      <c r="IF7" s="36" t="s">
        <v>416</v>
      </c>
      <c r="IG7" s="36" t="s">
        <v>417</v>
      </c>
      <c r="IH7" s="36" t="s">
        <v>418</v>
      </c>
      <c r="II7" s="36" t="s">
        <v>419</v>
      </c>
      <c r="IJ7" s="36" t="s">
        <v>420</v>
      </c>
      <c r="IK7" s="36" t="s">
        <v>421</v>
      </c>
      <c r="IL7" s="36" t="s">
        <v>422</v>
      </c>
      <c r="IM7" s="36" t="s">
        <v>423</v>
      </c>
      <c r="IN7" s="36" t="s">
        <v>424</v>
      </c>
      <c r="IO7" s="36" t="s">
        <v>425</v>
      </c>
      <c r="IP7" s="36" t="s">
        <v>426</v>
      </c>
      <c r="IQ7" s="36" t="s">
        <v>427</v>
      </c>
      <c r="IR7" s="36" t="s">
        <v>428</v>
      </c>
      <c r="IS7" s="36" t="s">
        <v>429</v>
      </c>
      <c r="IT7" s="36" t="s">
        <v>430</v>
      </c>
      <c r="IU7" s="36" t="s">
        <v>431</v>
      </c>
      <c r="IV7" s="36" t="s">
        <v>432</v>
      </c>
      <c r="IW7" s="36" t="s">
        <v>433</v>
      </c>
      <c r="IX7" s="36" t="s">
        <v>434</v>
      </c>
      <c r="IY7" s="36" t="s">
        <v>435</v>
      </c>
      <c r="IZ7" s="36" t="s">
        <v>436</v>
      </c>
      <c r="JA7" s="36" t="s">
        <v>437</v>
      </c>
      <c r="JB7" s="36" t="s">
        <v>438</v>
      </c>
      <c r="JC7" s="36" t="s">
        <v>439</v>
      </c>
      <c r="JD7" s="36" t="s">
        <v>440</v>
      </c>
      <c r="JE7" s="36" t="s">
        <v>441</v>
      </c>
      <c r="JF7" s="36" t="s">
        <v>442</v>
      </c>
      <c r="JG7" s="36" t="s">
        <v>443</v>
      </c>
      <c r="JH7" s="36" t="s">
        <v>444</v>
      </c>
      <c r="JI7" s="36" t="s">
        <v>445</v>
      </c>
      <c r="JJ7" s="36" t="s">
        <v>446</v>
      </c>
      <c r="JK7" s="36" t="s">
        <v>447</v>
      </c>
      <c r="JL7" s="36" t="s">
        <v>448</v>
      </c>
      <c r="JM7" s="36" t="s">
        <v>449</v>
      </c>
      <c r="JN7" s="36" t="s">
        <v>450</v>
      </c>
      <c r="JO7" s="36" t="s">
        <v>451</v>
      </c>
      <c r="JP7" s="36" t="s">
        <v>452</v>
      </c>
      <c r="JQ7" s="36" t="s">
        <v>453</v>
      </c>
      <c r="JR7" s="36" t="s">
        <v>454</v>
      </c>
      <c r="JS7" s="36" t="s">
        <v>455</v>
      </c>
      <c r="JT7" s="36" t="s">
        <v>456</v>
      </c>
      <c r="JU7" s="36" t="s">
        <v>457</v>
      </c>
      <c r="JV7" s="36" t="s">
        <v>458</v>
      </c>
      <c r="JW7" s="36" t="s">
        <v>459</v>
      </c>
      <c r="JX7" s="36" t="s">
        <v>460</v>
      </c>
      <c r="JY7" s="36" t="s">
        <v>461</v>
      </c>
      <c r="JZ7" s="36" t="s">
        <v>462</v>
      </c>
      <c r="KA7" s="36" t="s">
        <v>463</v>
      </c>
      <c r="KB7" s="36" t="s">
        <v>464</v>
      </c>
      <c r="KC7" s="36" t="s">
        <v>465</v>
      </c>
      <c r="KD7" s="36" t="s">
        <v>466</v>
      </c>
      <c r="KE7" s="36" t="s">
        <v>467</v>
      </c>
      <c r="KF7" s="36" t="s">
        <v>468</v>
      </c>
      <c r="KG7" s="36" t="s">
        <v>469</v>
      </c>
      <c r="KH7" s="36" t="s">
        <v>470</v>
      </c>
      <c r="KI7" s="36" t="s">
        <v>471</v>
      </c>
      <c r="KJ7" s="36" t="s">
        <v>472</v>
      </c>
      <c r="KK7" s="36" t="s">
        <v>473</v>
      </c>
      <c r="KL7" s="36" t="s">
        <v>474</v>
      </c>
      <c r="KM7" s="36" t="s">
        <v>475</v>
      </c>
      <c r="KN7" s="36" t="s">
        <v>476</v>
      </c>
      <c r="KO7" s="36" t="s">
        <v>477</v>
      </c>
      <c r="KP7" s="36" t="s">
        <v>478</v>
      </c>
      <c r="KQ7" s="36" t="s">
        <v>479</v>
      </c>
      <c r="KR7" s="36" t="s">
        <v>480</v>
      </c>
      <c r="KS7" s="36" t="s">
        <v>481</v>
      </c>
      <c r="KT7" s="36" t="s">
        <v>482</v>
      </c>
      <c r="KU7" s="36" t="s">
        <v>483</v>
      </c>
      <c r="KV7" s="36" t="s">
        <v>484</v>
      </c>
      <c r="KW7" s="36" t="s">
        <v>485</v>
      </c>
      <c r="KX7" s="36" t="s">
        <v>486</v>
      </c>
      <c r="KY7" s="36" t="s">
        <v>487</v>
      </c>
      <c r="KZ7" s="36" t="s">
        <v>488</v>
      </c>
      <c r="LA7" s="36" t="s">
        <v>489</v>
      </c>
      <c r="LB7" s="36" t="s">
        <v>490</v>
      </c>
      <c r="LC7" s="36" t="s">
        <v>491</v>
      </c>
      <c r="LD7" s="36" t="s">
        <v>492</v>
      </c>
      <c r="LE7" s="36" t="s">
        <v>493</v>
      </c>
      <c r="LF7" s="36" t="s">
        <v>494</v>
      </c>
      <c r="LG7" s="36" t="s">
        <v>495</v>
      </c>
      <c r="LH7" s="36" t="s">
        <v>496</v>
      </c>
      <c r="LI7" s="36" t="s">
        <v>497</v>
      </c>
      <c r="LJ7" s="36" t="s">
        <v>498</v>
      </c>
      <c r="LK7" s="36" t="s">
        <v>499</v>
      </c>
      <c r="LL7" s="36" t="s">
        <v>500</v>
      </c>
      <c r="LM7" s="36" t="s">
        <v>501</v>
      </c>
      <c r="LN7" s="36" t="s">
        <v>502</v>
      </c>
      <c r="LO7" s="36" t="s">
        <v>503</v>
      </c>
      <c r="LP7" s="36" t="s">
        <v>504</v>
      </c>
      <c r="LQ7" s="36" t="s">
        <v>505</v>
      </c>
      <c r="LR7" s="36" t="s">
        <v>506</v>
      </c>
      <c r="LS7" s="36" t="s">
        <v>507</v>
      </c>
      <c r="LT7" s="36" t="s">
        <v>508</v>
      </c>
      <c r="LU7" s="36" t="s">
        <v>509</v>
      </c>
      <c r="LV7" s="36" t="s">
        <v>510</v>
      </c>
      <c r="LW7" s="36" t="s">
        <v>511</v>
      </c>
      <c r="LX7" s="36" t="s">
        <v>512</v>
      </c>
      <c r="LY7" s="36" t="s">
        <v>513</v>
      </c>
      <c r="LZ7" s="36" t="s">
        <v>514</v>
      </c>
      <c r="MA7" s="36" t="s">
        <v>515</v>
      </c>
      <c r="MB7" s="36" t="s">
        <v>516</v>
      </c>
      <c r="MC7" s="36" t="s">
        <v>517</v>
      </c>
      <c r="MD7" s="36" t="s">
        <v>518</v>
      </c>
      <c r="ME7" s="36" t="s">
        <v>519</v>
      </c>
      <c r="MF7" s="36" t="s">
        <v>520</v>
      </c>
      <c r="MG7" s="36" t="s">
        <v>521</v>
      </c>
      <c r="MH7" s="36" t="s">
        <v>522</v>
      </c>
      <c r="MI7" s="36" t="s">
        <v>523</v>
      </c>
      <c r="MJ7" s="36" t="s">
        <v>524</v>
      </c>
      <c r="MK7" s="36" t="s">
        <v>525</v>
      </c>
      <c r="ML7" s="36" t="s">
        <v>526</v>
      </c>
      <c r="MM7" s="36" t="s">
        <v>527</v>
      </c>
      <c r="MN7" s="36" t="s">
        <v>528</v>
      </c>
      <c r="MO7" s="36" t="s">
        <v>529</v>
      </c>
      <c r="MP7" s="36" t="s">
        <v>530</v>
      </c>
      <c r="MQ7" s="36" t="s">
        <v>531</v>
      </c>
      <c r="MR7" s="36" t="s">
        <v>532</v>
      </c>
      <c r="MS7" s="36" t="s">
        <v>533</v>
      </c>
      <c r="MT7" s="36" t="s">
        <v>534</v>
      </c>
      <c r="MU7" s="36" t="s">
        <v>535</v>
      </c>
      <c r="MV7" s="36" t="s">
        <v>536</v>
      </c>
      <c r="MW7" s="36" t="s">
        <v>537</v>
      </c>
      <c r="MX7" s="36" t="s">
        <v>538</v>
      </c>
      <c r="MY7" s="36" t="s">
        <v>539</v>
      </c>
      <c r="MZ7" s="36" t="s">
        <v>540</v>
      </c>
      <c r="NA7" s="36" t="s">
        <v>541</v>
      </c>
      <c r="NB7" s="36" t="s">
        <v>542</v>
      </c>
      <c r="NC7" s="36" t="s">
        <v>543</v>
      </c>
      <c r="ND7" s="36" t="s">
        <v>544</v>
      </c>
      <c r="NE7" s="36" t="s">
        <v>545</v>
      </c>
      <c r="NF7" s="36" t="s">
        <v>546</v>
      </c>
      <c r="NG7" s="36" t="s">
        <v>547</v>
      </c>
      <c r="NH7" s="36" t="s">
        <v>548</v>
      </c>
      <c r="NI7" s="36" t="s">
        <v>549</v>
      </c>
      <c r="NJ7" s="36" t="s">
        <v>550</v>
      </c>
      <c r="NK7" s="36" t="s">
        <v>551</v>
      </c>
      <c r="NL7" s="36" t="s">
        <v>552</v>
      </c>
      <c r="NM7" s="36" t="s">
        <v>553</v>
      </c>
      <c r="NN7" s="36" t="s">
        <v>554</v>
      </c>
      <c r="NO7" s="36" t="s">
        <v>555</v>
      </c>
      <c r="NP7" s="36" t="s">
        <v>556</v>
      </c>
      <c r="NQ7" s="36" t="s">
        <v>557</v>
      </c>
      <c r="NR7" s="36" t="s">
        <v>558</v>
      </c>
      <c r="NS7" s="36" t="s">
        <v>559</v>
      </c>
      <c r="NT7" s="36" t="s">
        <v>560</v>
      </c>
      <c r="NU7" s="36" t="s">
        <v>561</v>
      </c>
      <c r="NV7" s="36" t="s">
        <v>562</v>
      </c>
      <c r="NW7" s="36" t="s">
        <v>563</v>
      </c>
      <c r="NX7" s="36" t="s">
        <v>564</v>
      </c>
      <c r="NY7" s="36" t="s">
        <v>565</v>
      </c>
      <c r="NZ7" s="36" t="s">
        <v>566</v>
      </c>
      <c r="OA7" s="36" t="s">
        <v>567</v>
      </c>
      <c r="OB7" s="36" t="s">
        <v>568</v>
      </c>
      <c r="OC7" s="36" t="s">
        <v>569</v>
      </c>
      <c r="OD7" s="36" t="s">
        <v>570</v>
      </c>
      <c r="OE7" s="36" t="s">
        <v>571</v>
      </c>
      <c r="OF7" s="36" t="s">
        <v>572</v>
      </c>
      <c r="OG7" s="36" t="s">
        <v>573</v>
      </c>
      <c r="OH7" s="36" t="s">
        <v>574</v>
      </c>
      <c r="OI7" s="36" t="s">
        <v>575</v>
      </c>
      <c r="OJ7" s="36" t="s">
        <v>576</v>
      </c>
      <c r="OK7" s="36" t="s">
        <v>577</v>
      </c>
      <c r="OL7" s="36" t="s">
        <v>578</v>
      </c>
      <c r="OM7" s="36" t="s">
        <v>579</v>
      </c>
      <c r="ON7" s="36" t="s">
        <v>580</v>
      </c>
      <c r="OO7" s="36" t="s">
        <v>581</v>
      </c>
      <c r="OP7" s="36" t="s">
        <v>582</v>
      </c>
      <c r="OQ7" s="36" t="s">
        <v>583</v>
      </c>
      <c r="OR7" s="36" t="s">
        <v>584</v>
      </c>
      <c r="OS7" s="36" t="s">
        <v>585</v>
      </c>
      <c r="OT7" s="36" t="s">
        <v>586</v>
      </c>
      <c r="OU7" s="36" t="s">
        <v>587</v>
      </c>
      <c r="OV7" s="36" t="s">
        <v>588</v>
      </c>
      <c r="OW7" s="36" t="s">
        <v>589</v>
      </c>
      <c r="OX7" s="36" t="s">
        <v>590</v>
      </c>
      <c r="OY7" s="36" t="s">
        <v>591</v>
      </c>
      <c r="OZ7" s="36" t="s">
        <v>592</v>
      </c>
      <c r="PA7" s="36" t="s">
        <v>593</v>
      </c>
      <c r="PB7" s="36" t="s">
        <v>594</v>
      </c>
      <c r="PC7" s="36" t="s">
        <v>595</v>
      </c>
      <c r="PD7" s="36" t="s">
        <v>596</v>
      </c>
      <c r="PE7" s="36" t="s">
        <v>597</v>
      </c>
      <c r="PF7" s="36" t="s">
        <v>598</v>
      </c>
      <c r="PG7" s="36" t="s">
        <v>599</v>
      </c>
      <c r="PH7" s="36" t="s">
        <v>600</v>
      </c>
      <c r="PI7" s="36" t="s">
        <v>601</v>
      </c>
      <c r="PJ7" s="36" t="s">
        <v>602</v>
      </c>
      <c r="PK7" s="36" t="s">
        <v>603</v>
      </c>
      <c r="PL7" s="36" t="s">
        <v>604</v>
      </c>
      <c r="PM7" s="36" t="s">
        <v>605</v>
      </c>
      <c r="PN7" s="36" t="s">
        <v>606</v>
      </c>
      <c r="PO7" s="36" t="s">
        <v>607</v>
      </c>
      <c r="PP7" s="36" t="s">
        <v>608</v>
      </c>
      <c r="PQ7" s="36" t="s">
        <v>609</v>
      </c>
      <c r="PR7" s="36" t="s">
        <v>610</v>
      </c>
      <c r="PS7" s="36" t="s">
        <v>611</v>
      </c>
      <c r="PT7" s="36" t="s">
        <v>612</v>
      </c>
      <c r="PU7" s="36" t="s">
        <v>613</v>
      </c>
      <c r="PV7" s="36" t="s">
        <v>614</v>
      </c>
      <c r="PW7" s="36" t="s">
        <v>615</v>
      </c>
      <c r="PX7" s="36" t="s">
        <v>616</v>
      </c>
      <c r="PY7" s="36" t="s">
        <v>617</v>
      </c>
      <c r="PZ7" s="36" t="s">
        <v>618</v>
      </c>
      <c r="QA7" s="36" t="s">
        <v>619</v>
      </c>
      <c r="QB7" s="36" t="s">
        <v>620</v>
      </c>
      <c r="QC7" s="36" t="s">
        <v>621</v>
      </c>
      <c r="QD7" s="36" t="s">
        <v>622</v>
      </c>
      <c r="QE7" s="36" t="s">
        <v>623</v>
      </c>
      <c r="QF7" s="36" t="s">
        <v>624</v>
      </c>
      <c r="QG7" s="36" t="s">
        <v>625</v>
      </c>
      <c r="QH7" s="36" t="s">
        <v>626</v>
      </c>
      <c r="QI7" s="36" t="s">
        <v>627</v>
      </c>
      <c r="QJ7" s="36" t="s">
        <v>628</v>
      </c>
      <c r="QK7" s="36" t="s">
        <v>629</v>
      </c>
      <c r="QL7" s="36" t="s">
        <v>630</v>
      </c>
      <c r="QM7" s="36" t="s">
        <v>631</v>
      </c>
      <c r="QN7" s="36" t="s">
        <v>632</v>
      </c>
      <c r="QO7" s="36" t="s">
        <v>633</v>
      </c>
      <c r="QP7" s="36" t="s">
        <v>634</v>
      </c>
      <c r="QQ7" s="36" t="s">
        <v>635</v>
      </c>
      <c r="QR7" s="36" t="s">
        <v>636</v>
      </c>
      <c r="QS7" s="36" t="s">
        <v>637</v>
      </c>
      <c r="QT7" s="36" t="s">
        <v>638</v>
      </c>
      <c r="QU7" s="36" t="s">
        <v>639</v>
      </c>
      <c r="QV7" s="36" t="s">
        <v>640</v>
      </c>
      <c r="QW7" s="36" t="s">
        <v>641</v>
      </c>
      <c r="QX7" s="36" t="s">
        <v>642</v>
      </c>
      <c r="QY7" s="36" t="s">
        <v>643</v>
      </c>
      <c r="QZ7" s="36" t="s">
        <v>644</v>
      </c>
      <c r="RA7" s="36" t="s">
        <v>645</v>
      </c>
      <c r="RB7" s="36" t="s">
        <v>646</v>
      </c>
      <c r="RC7" s="36" t="s">
        <v>647</v>
      </c>
      <c r="RD7" s="36" t="s">
        <v>648</v>
      </c>
    </row>
    <row r="8" spans="1:472" ht="15">
      <c r="A8" s="36" t="s">
        <v>649</v>
      </c>
      <c r="B8" s="36" t="s">
        <v>871</v>
      </c>
      <c r="C8" s="36" t="s">
        <v>872</v>
      </c>
      <c r="D8" s="36" t="s">
        <v>696</v>
      </c>
      <c r="E8" s="36" t="s">
        <v>772</v>
      </c>
      <c r="F8" s="36" t="s">
        <v>0</v>
      </c>
      <c r="G8" s="36" t="s">
        <v>799</v>
      </c>
      <c r="H8" s="36" t="s">
        <v>794</v>
      </c>
      <c r="I8" s="36" t="s">
        <v>806</v>
      </c>
      <c r="J8" s="36" t="s">
        <v>827</v>
      </c>
      <c r="K8" s="36" t="s">
        <v>859</v>
      </c>
      <c r="L8" s="36" t="s">
        <v>737</v>
      </c>
      <c r="M8" s="36" t="s">
        <v>755</v>
      </c>
      <c r="N8" s="36" t="s">
        <v>777</v>
      </c>
      <c r="O8" s="36" t="s">
        <v>791</v>
      </c>
      <c r="P8" s="36" t="s">
        <v>800</v>
      </c>
      <c r="Q8" s="36" t="s">
        <v>804</v>
      </c>
      <c r="R8" s="36" t="s">
        <v>705</v>
      </c>
      <c r="S8" s="36" t="s">
        <v>2</v>
      </c>
      <c r="T8" s="36" t="s">
        <v>727</v>
      </c>
      <c r="U8" s="36" t="s">
        <v>798</v>
      </c>
      <c r="V8" s="36" t="s">
        <v>3</v>
      </c>
      <c r="W8" s="36" t="s">
        <v>818</v>
      </c>
      <c r="X8" s="36" t="s">
        <v>847</v>
      </c>
      <c r="Y8" s="36" t="s">
        <v>848</v>
      </c>
      <c r="Z8" s="36" t="s">
        <v>854</v>
      </c>
      <c r="AA8" s="36" t="s">
        <v>865</v>
      </c>
      <c r="AB8" s="36" t="s">
        <v>809</v>
      </c>
      <c r="AC8" s="36" t="s">
        <v>661</v>
      </c>
      <c r="AD8" s="36" t="s">
        <v>10</v>
      </c>
      <c r="AE8" s="36" t="s">
        <v>699</v>
      </c>
      <c r="AF8" s="36" t="s">
        <v>749</v>
      </c>
      <c r="AG8" s="36" t="s">
        <v>6</v>
      </c>
      <c r="AH8" s="36" t="s">
        <v>669</v>
      </c>
      <c r="AI8" s="36" t="s">
        <v>678</v>
      </c>
      <c r="AJ8" s="36" t="s">
        <v>4</v>
      </c>
      <c r="AK8" s="36" t="s">
        <v>5</v>
      </c>
      <c r="AL8" s="36" t="s">
        <v>767</v>
      </c>
      <c r="AM8" s="36" t="s">
        <v>769</v>
      </c>
      <c r="AN8" s="36" t="s">
        <v>784</v>
      </c>
      <c r="AO8" s="36" t="s">
        <v>8</v>
      </c>
      <c r="AP8" s="36" t="s">
        <v>9</v>
      </c>
      <c r="AQ8" s="36" t="s">
        <v>712</v>
      </c>
      <c r="AR8" s="36" t="s">
        <v>723</v>
      </c>
      <c r="AS8" s="36" t="s">
        <v>725</v>
      </c>
      <c r="AT8" s="36" t="s">
        <v>734</v>
      </c>
      <c r="AU8" s="36" t="s">
        <v>746</v>
      </c>
      <c r="AV8" s="36" t="s">
        <v>801</v>
      </c>
      <c r="AW8" s="36" t="s">
        <v>841</v>
      </c>
      <c r="AX8" s="36" t="s">
        <v>658</v>
      </c>
      <c r="AY8" s="36" t="s">
        <v>732</v>
      </c>
      <c r="AZ8" s="36" t="s">
        <v>860</v>
      </c>
      <c r="BA8" s="36" t="s">
        <v>7</v>
      </c>
      <c r="BB8" s="36" t="s">
        <v>776</v>
      </c>
      <c r="BC8" s="36" t="s">
        <v>811</v>
      </c>
      <c r="BD8" s="36" t="s">
        <v>819</v>
      </c>
      <c r="BE8" s="36" t="s">
        <v>830</v>
      </c>
      <c r="BF8" s="36" t="s">
        <v>655</v>
      </c>
      <c r="BG8" s="36" t="s">
        <v>684</v>
      </c>
      <c r="BH8" s="36" t="s">
        <v>688</v>
      </c>
      <c r="BI8" s="36" t="s">
        <v>707</v>
      </c>
      <c r="BJ8" s="36" t="s">
        <v>710</v>
      </c>
      <c r="BK8" s="36" t="s">
        <v>733</v>
      </c>
      <c r="BL8" s="36" t="s">
        <v>783</v>
      </c>
      <c r="BM8" s="36" t="s">
        <v>815</v>
      </c>
      <c r="BN8" s="36" t="s">
        <v>826</v>
      </c>
      <c r="BO8" s="36" t="s">
        <v>786</v>
      </c>
      <c r="BP8" s="36" t="s">
        <v>822</v>
      </c>
      <c r="BQ8" s="36" t="s">
        <v>758</v>
      </c>
      <c r="BR8" s="36" t="s">
        <v>677</v>
      </c>
      <c r="BS8" s="36" t="s">
        <v>711</v>
      </c>
      <c r="BT8" s="36" t="s">
        <v>721</v>
      </c>
      <c r="BU8" s="36" t="s">
        <v>745</v>
      </c>
      <c r="BV8" s="36" t="s">
        <v>762</v>
      </c>
      <c r="BW8" s="36" t="s">
        <v>768</v>
      </c>
      <c r="BX8" s="36" t="s">
        <v>810</v>
      </c>
      <c r="BY8" s="36" t="s">
        <v>816</v>
      </c>
      <c r="BZ8" s="36" t="s">
        <v>825</v>
      </c>
      <c r="CA8" s="36" t="s">
        <v>856</v>
      </c>
      <c r="CB8" s="36" t="s">
        <v>656</v>
      </c>
      <c r="CC8" s="36" t="s">
        <v>717</v>
      </c>
      <c r="CD8" s="36" t="s">
        <v>766</v>
      </c>
      <c r="CE8" s="36" t="s">
        <v>788</v>
      </c>
      <c r="CF8" s="36" t="s">
        <v>838</v>
      </c>
      <c r="CG8" s="36" t="s">
        <v>850</v>
      </c>
      <c r="CH8" s="36" t="s">
        <v>829</v>
      </c>
      <c r="CI8" s="36" t="s">
        <v>673</v>
      </c>
      <c r="CJ8" s="36" t="s">
        <v>747</v>
      </c>
      <c r="CK8" s="36" t="s">
        <v>748</v>
      </c>
      <c r="CL8" s="36" t="s">
        <v>750</v>
      </c>
      <c r="CM8" s="36" t="s">
        <v>752</v>
      </c>
      <c r="CN8" s="36" t="s">
        <v>759</v>
      </c>
      <c r="CO8" s="36" t="s">
        <v>763</v>
      </c>
      <c r="CP8" s="36" t="s">
        <v>802</v>
      </c>
      <c r="CQ8" s="36" t="s">
        <v>813</v>
      </c>
      <c r="CR8" s="36" t="s">
        <v>20</v>
      </c>
      <c r="CS8" s="36" t="s">
        <v>842</v>
      </c>
      <c r="CT8" s="36" t="s">
        <v>851</v>
      </c>
      <c r="CU8" s="36" t="s">
        <v>22</v>
      </c>
      <c r="CV8" s="36" t="s">
        <v>866</v>
      </c>
      <c r="CW8" s="36" t="s">
        <v>690</v>
      </c>
      <c r="CX8" s="36" t="s">
        <v>694</v>
      </c>
      <c r="CY8" s="36" t="s">
        <v>761</v>
      </c>
      <c r="CZ8" s="36" t="s">
        <v>18</v>
      </c>
      <c r="DA8" s="36" t="s">
        <v>862</v>
      </c>
      <c r="DB8" s="36" t="s">
        <v>687</v>
      </c>
      <c r="DC8" s="36" t="s">
        <v>12</v>
      </c>
      <c r="DD8" s="36" t="s">
        <v>14</v>
      </c>
      <c r="DE8" s="36" t="s">
        <v>15</v>
      </c>
      <c r="DF8" s="36" t="s">
        <v>16</v>
      </c>
      <c r="DG8" s="36" t="s">
        <v>845</v>
      </c>
      <c r="DH8" s="36" t="s">
        <v>51</v>
      </c>
      <c r="DI8" s="36" t="s">
        <v>744</v>
      </c>
      <c r="DJ8" s="36" t="s">
        <v>13</v>
      </c>
      <c r="DK8" s="36" t="s">
        <v>756</v>
      </c>
      <c r="DL8" s="36" t="s">
        <v>757</v>
      </c>
      <c r="DM8" s="36" t="s">
        <v>770</v>
      </c>
      <c r="DN8" s="36" t="s">
        <v>785</v>
      </c>
      <c r="DO8" s="36" t="s">
        <v>17</v>
      </c>
      <c r="DP8" s="36" t="s">
        <v>675</v>
      </c>
      <c r="DQ8" s="36" t="s">
        <v>682</v>
      </c>
      <c r="DR8" s="36" t="s">
        <v>11</v>
      </c>
      <c r="DS8" s="36" t="s">
        <v>774</v>
      </c>
      <c r="DT8" s="36" t="s">
        <v>792</v>
      </c>
      <c r="DU8" s="36" t="s">
        <v>803</v>
      </c>
      <c r="DV8" s="36" t="s">
        <v>831</v>
      </c>
      <c r="DW8" s="36" t="s">
        <v>654</v>
      </c>
      <c r="DX8" s="36" t="s">
        <v>667</v>
      </c>
      <c r="DY8" s="36" t="s">
        <v>671</v>
      </c>
      <c r="DZ8" s="36" t="s">
        <v>730</v>
      </c>
      <c r="EA8" s="36" t="s">
        <v>753</v>
      </c>
      <c r="EB8" s="36" t="s">
        <v>760</v>
      </c>
      <c r="EC8" s="36" t="s">
        <v>843</v>
      </c>
      <c r="ED8" s="36" t="s">
        <v>852</v>
      </c>
      <c r="EE8" s="36" t="s">
        <v>858</v>
      </c>
      <c r="EF8" s="36" t="s">
        <v>681</v>
      </c>
      <c r="EG8" s="36" t="s">
        <v>19</v>
      </c>
      <c r="EH8" s="36" t="s">
        <v>836</v>
      </c>
      <c r="EI8" s="36" t="s">
        <v>48</v>
      </c>
      <c r="EJ8" s="36" t="s">
        <v>666</v>
      </c>
      <c r="EK8" s="36" t="s">
        <v>683</v>
      </c>
      <c r="EL8" s="36" t="s">
        <v>686</v>
      </c>
      <c r="EM8" s="36" t="s">
        <v>700</v>
      </c>
      <c r="EN8" s="36" t="s">
        <v>701</v>
      </c>
      <c r="EO8" s="36" t="s">
        <v>716</v>
      </c>
      <c r="EP8" s="36" t="s">
        <v>724</v>
      </c>
      <c r="EQ8" s="36" t="s">
        <v>726</v>
      </c>
      <c r="ER8" s="36" t="s">
        <v>741</v>
      </c>
      <c r="ES8" s="36" t="s">
        <v>807</v>
      </c>
      <c r="ET8" s="36" t="s">
        <v>808</v>
      </c>
      <c r="EU8" s="36" t="s">
        <v>839</v>
      </c>
      <c r="EV8" s="36" t="s">
        <v>857</v>
      </c>
      <c r="EW8" s="36" t="s">
        <v>861</v>
      </c>
      <c r="EX8" s="36" t="s">
        <v>679</v>
      </c>
      <c r="EY8" s="36" t="s">
        <v>706</v>
      </c>
      <c r="EZ8" s="36" t="s">
        <v>718</v>
      </c>
      <c r="FA8" s="36" t="s">
        <v>738</v>
      </c>
      <c r="FB8" s="36" t="s">
        <v>743</v>
      </c>
      <c r="FC8" s="36" t="s">
        <v>782</v>
      </c>
      <c r="FD8" s="36" t="s">
        <v>795</v>
      </c>
      <c r="FE8" s="36" t="s">
        <v>805</v>
      </c>
      <c r="FF8" s="36" t="s">
        <v>662</v>
      </c>
      <c r="FG8" s="36" t="s">
        <v>664</v>
      </c>
      <c r="FH8" s="36" t="s">
        <v>668</v>
      </c>
      <c r="FI8" s="36" t="s">
        <v>672</v>
      </c>
      <c r="FJ8" s="36" t="s">
        <v>676</v>
      </c>
      <c r="FK8" s="36" t="s">
        <v>697</v>
      </c>
      <c r="FL8" s="36" t="s">
        <v>708</v>
      </c>
      <c r="FM8" s="36" t="s">
        <v>714</v>
      </c>
      <c r="FN8" s="36" t="s">
        <v>715</v>
      </c>
      <c r="FO8" s="36" t="s">
        <v>735</v>
      </c>
      <c r="FP8" s="36" t="s">
        <v>736</v>
      </c>
      <c r="FQ8" s="36" t="s">
        <v>742</v>
      </c>
      <c r="FR8" s="36" t="s">
        <v>751</v>
      </c>
      <c r="FS8" s="36" t="s">
        <v>778</v>
      </c>
      <c r="FT8" s="36" t="s">
        <v>787</v>
      </c>
      <c r="FU8" s="36" t="s">
        <v>793</v>
      </c>
      <c r="FV8" s="36" t="s">
        <v>812</v>
      </c>
      <c r="FW8" s="36" t="s">
        <v>833</v>
      </c>
      <c r="FX8" s="36" t="s">
        <v>834</v>
      </c>
      <c r="FY8" s="36" t="s">
        <v>837</v>
      </c>
      <c r="FZ8" s="36" t="s">
        <v>849</v>
      </c>
      <c r="GA8" s="36" t="s">
        <v>853</v>
      </c>
      <c r="GB8" s="36" t="s">
        <v>863</v>
      </c>
      <c r="GC8" s="36" t="s">
        <v>864</v>
      </c>
      <c r="GD8" s="36" t="s">
        <v>709</v>
      </c>
      <c r="GE8" s="36" t="s">
        <v>835</v>
      </c>
      <c r="GF8" s="36" t="s">
        <v>680</v>
      </c>
      <c r="GG8" s="36" t="s">
        <v>689</v>
      </c>
      <c r="GH8" s="36" t="s">
        <v>695</v>
      </c>
      <c r="GI8" s="36" t="s">
        <v>693</v>
      </c>
      <c r="GJ8" s="36" t="s">
        <v>698</v>
      </c>
      <c r="GK8" s="36" t="s">
        <v>703</v>
      </c>
      <c r="GL8" s="36" t="s">
        <v>704</v>
      </c>
      <c r="GM8" s="36" t="s">
        <v>692</v>
      </c>
      <c r="GN8" s="36" t="s">
        <v>719</v>
      </c>
      <c r="GO8" s="36" t="s">
        <v>728</v>
      </c>
      <c r="GP8" s="36" t="s">
        <v>729</v>
      </c>
      <c r="GQ8" s="36" t="s">
        <v>731</v>
      </c>
      <c r="GR8" s="36" t="s">
        <v>739</v>
      </c>
      <c r="GS8" s="36" t="s">
        <v>740</v>
      </c>
      <c r="GT8" s="36" t="s">
        <v>765</v>
      </c>
      <c r="GU8" s="36" t="s">
        <v>775</v>
      </c>
      <c r="GV8" s="36" t="s">
        <v>779</v>
      </c>
      <c r="GW8" s="36" t="s">
        <v>796</v>
      </c>
      <c r="GX8" s="36" t="s">
        <v>797</v>
      </c>
      <c r="GY8" s="36" t="s">
        <v>820</v>
      </c>
      <c r="GZ8" s="36" t="s">
        <v>821</v>
      </c>
      <c r="HA8" s="36" t="s">
        <v>824</v>
      </c>
      <c r="HB8" s="36" t="s">
        <v>846</v>
      </c>
      <c r="HC8" s="36" t="s">
        <v>660</v>
      </c>
      <c r="HD8" s="36" t="s">
        <v>685</v>
      </c>
      <c r="HE8" s="36" t="s">
        <v>691</v>
      </c>
      <c r="HF8" s="36" t="s">
        <v>702</v>
      </c>
      <c r="HG8" s="36" t="s">
        <v>713</v>
      </c>
      <c r="HH8" s="36" t="s">
        <v>720</v>
      </c>
      <c r="HI8" s="36" t="s">
        <v>722</v>
      </c>
      <c r="HJ8" s="36" t="s">
        <v>754</v>
      </c>
      <c r="HK8" s="36" t="s">
        <v>764</v>
      </c>
      <c r="HL8" s="36" t="s">
        <v>771</v>
      </c>
      <c r="HM8" s="36" t="s">
        <v>773</v>
      </c>
      <c r="HN8" s="36" t="s">
        <v>780</v>
      </c>
      <c r="HO8" s="36" t="s">
        <v>781</v>
      </c>
      <c r="HP8" s="36" t="s">
        <v>789</v>
      </c>
      <c r="HQ8" s="36" t="s">
        <v>790</v>
      </c>
      <c r="HR8" s="36" t="s">
        <v>814</v>
      </c>
      <c r="HS8" s="36" t="s">
        <v>817</v>
      </c>
      <c r="HT8" s="36" t="s">
        <v>832</v>
      </c>
      <c r="HU8" s="36" t="s">
        <v>823</v>
      </c>
      <c r="HV8" s="36" t="s">
        <v>828</v>
      </c>
      <c r="HW8" s="36" t="s">
        <v>21</v>
      </c>
      <c r="HX8" s="36" t="s">
        <v>840</v>
      </c>
      <c r="HY8" s="36" t="s">
        <v>844</v>
      </c>
      <c r="HZ8" s="36" t="s">
        <v>855</v>
      </c>
      <c r="IA8" s="36" t="s">
        <v>867</v>
      </c>
      <c r="IB8" s="36" t="s">
        <v>868</v>
      </c>
      <c r="ID8" s="36" t="s">
        <v>873</v>
      </c>
      <c r="IE8" s="36" t="s">
        <v>872</v>
      </c>
      <c r="IF8" s="36" t="s">
        <v>696</v>
      </c>
      <c r="IG8" s="36" t="s">
        <v>772</v>
      </c>
      <c r="IH8" s="36" t="s">
        <v>0</v>
      </c>
      <c r="II8" s="36" t="s">
        <v>799</v>
      </c>
      <c r="IJ8" s="36" t="s">
        <v>794</v>
      </c>
      <c r="IK8" s="36" t="s">
        <v>806</v>
      </c>
      <c r="IL8" s="36" t="s">
        <v>827</v>
      </c>
      <c r="IM8" s="36" t="s">
        <v>859</v>
      </c>
      <c r="IN8" s="36" t="s">
        <v>737</v>
      </c>
      <c r="IO8" s="36" t="s">
        <v>755</v>
      </c>
      <c r="IP8" s="36" t="s">
        <v>777</v>
      </c>
      <c r="IQ8" s="36" t="s">
        <v>791</v>
      </c>
      <c r="IR8" s="36" t="s">
        <v>800</v>
      </c>
      <c r="IS8" s="36" t="s">
        <v>804</v>
      </c>
      <c r="IT8" s="36" t="s">
        <v>705</v>
      </c>
      <c r="IU8" s="36" t="s">
        <v>2</v>
      </c>
      <c r="IV8" s="36" t="s">
        <v>727</v>
      </c>
      <c r="IW8" s="36" t="s">
        <v>798</v>
      </c>
      <c r="IX8" s="36" t="s">
        <v>3</v>
      </c>
      <c r="IY8" s="36" t="s">
        <v>818</v>
      </c>
      <c r="IZ8" s="36" t="s">
        <v>847</v>
      </c>
      <c r="JA8" s="36" t="s">
        <v>848</v>
      </c>
      <c r="JB8" s="36" t="s">
        <v>854</v>
      </c>
      <c r="JC8" s="36" t="s">
        <v>865</v>
      </c>
      <c r="JD8" s="36" t="s">
        <v>809</v>
      </c>
      <c r="JE8" s="36" t="s">
        <v>661</v>
      </c>
      <c r="JF8" s="36" t="s">
        <v>10</v>
      </c>
      <c r="JG8" s="36" t="s">
        <v>699</v>
      </c>
      <c r="JH8" s="36" t="s">
        <v>749</v>
      </c>
      <c r="JI8" s="36" t="s">
        <v>6</v>
      </c>
      <c r="JJ8" s="36" t="s">
        <v>669</v>
      </c>
      <c r="JK8" s="36" t="s">
        <v>678</v>
      </c>
      <c r="JL8" s="36" t="s">
        <v>4</v>
      </c>
      <c r="JM8" s="36" t="s">
        <v>5</v>
      </c>
      <c r="JN8" s="36" t="s">
        <v>767</v>
      </c>
      <c r="JO8" s="36" t="s">
        <v>769</v>
      </c>
      <c r="JP8" s="36" t="s">
        <v>784</v>
      </c>
      <c r="JQ8" s="36" t="s">
        <v>8</v>
      </c>
      <c r="JR8" s="36" t="s">
        <v>9</v>
      </c>
      <c r="JS8" s="36" t="s">
        <v>712</v>
      </c>
      <c r="JT8" s="36" t="s">
        <v>723</v>
      </c>
      <c r="JU8" s="36" t="s">
        <v>725</v>
      </c>
      <c r="JV8" s="36" t="s">
        <v>734</v>
      </c>
      <c r="JW8" s="36" t="s">
        <v>746</v>
      </c>
      <c r="JX8" s="36" t="s">
        <v>801</v>
      </c>
      <c r="JY8" s="36" t="s">
        <v>841</v>
      </c>
      <c r="JZ8" s="36" t="s">
        <v>658</v>
      </c>
      <c r="KA8" s="36" t="s">
        <v>732</v>
      </c>
      <c r="KB8" s="36" t="s">
        <v>860</v>
      </c>
      <c r="KC8" s="36" t="s">
        <v>7</v>
      </c>
      <c r="KD8" s="36" t="s">
        <v>776</v>
      </c>
      <c r="KE8" s="36" t="s">
        <v>811</v>
      </c>
      <c r="KF8" s="36" t="s">
        <v>819</v>
      </c>
      <c r="KG8" s="36" t="s">
        <v>830</v>
      </c>
      <c r="KH8" s="36" t="s">
        <v>655</v>
      </c>
      <c r="KI8" s="36" t="s">
        <v>684</v>
      </c>
      <c r="KJ8" s="36" t="s">
        <v>688</v>
      </c>
      <c r="KK8" s="36" t="s">
        <v>707</v>
      </c>
      <c r="KL8" s="36" t="s">
        <v>710</v>
      </c>
      <c r="KM8" s="36" t="s">
        <v>733</v>
      </c>
      <c r="KN8" s="36" t="s">
        <v>783</v>
      </c>
      <c r="KO8" s="36" t="s">
        <v>815</v>
      </c>
      <c r="KP8" s="36" t="s">
        <v>826</v>
      </c>
      <c r="KQ8" s="36" t="s">
        <v>786</v>
      </c>
      <c r="KR8" s="36" t="s">
        <v>822</v>
      </c>
      <c r="KS8" s="36" t="s">
        <v>758</v>
      </c>
      <c r="KT8" s="36" t="s">
        <v>677</v>
      </c>
      <c r="KU8" s="36" t="s">
        <v>711</v>
      </c>
      <c r="KV8" s="36" t="s">
        <v>721</v>
      </c>
      <c r="KW8" s="36" t="s">
        <v>745</v>
      </c>
      <c r="KX8" s="36" t="s">
        <v>762</v>
      </c>
      <c r="KY8" s="36" t="s">
        <v>768</v>
      </c>
      <c r="KZ8" s="36" t="s">
        <v>810</v>
      </c>
      <c r="LA8" s="36" t="s">
        <v>816</v>
      </c>
      <c r="LB8" s="36" t="s">
        <v>825</v>
      </c>
      <c r="LC8" s="36" t="s">
        <v>856</v>
      </c>
      <c r="LD8" s="36" t="s">
        <v>656</v>
      </c>
      <c r="LE8" s="36" t="s">
        <v>717</v>
      </c>
      <c r="LF8" s="36" t="s">
        <v>766</v>
      </c>
      <c r="LG8" s="36" t="s">
        <v>788</v>
      </c>
      <c r="LH8" s="36" t="s">
        <v>838</v>
      </c>
      <c r="LI8" s="36" t="s">
        <v>850</v>
      </c>
      <c r="LJ8" s="36" t="s">
        <v>829</v>
      </c>
      <c r="LK8" s="36" t="s">
        <v>673</v>
      </c>
      <c r="LL8" s="36" t="s">
        <v>747</v>
      </c>
      <c r="LM8" s="36" t="s">
        <v>748</v>
      </c>
      <c r="LN8" s="36" t="s">
        <v>750</v>
      </c>
      <c r="LO8" s="36" t="s">
        <v>752</v>
      </c>
      <c r="LP8" s="36" t="s">
        <v>759</v>
      </c>
      <c r="LQ8" s="36" t="s">
        <v>763</v>
      </c>
      <c r="LR8" s="36" t="s">
        <v>802</v>
      </c>
      <c r="LS8" s="36" t="s">
        <v>813</v>
      </c>
      <c r="LT8" s="36" t="s">
        <v>20</v>
      </c>
      <c r="LU8" s="36" t="s">
        <v>842</v>
      </c>
      <c r="LV8" s="36" t="s">
        <v>851</v>
      </c>
      <c r="LW8" s="36" t="s">
        <v>22</v>
      </c>
      <c r="LX8" s="36" t="s">
        <v>866</v>
      </c>
      <c r="LY8" s="36" t="s">
        <v>690</v>
      </c>
      <c r="LZ8" s="36" t="s">
        <v>694</v>
      </c>
      <c r="MA8" s="36" t="s">
        <v>761</v>
      </c>
      <c r="MB8" s="36" t="s">
        <v>18</v>
      </c>
      <c r="MC8" s="36" t="s">
        <v>862</v>
      </c>
      <c r="MD8" s="36" t="s">
        <v>687</v>
      </c>
      <c r="ME8" s="36" t="s">
        <v>12</v>
      </c>
      <c r="MF8" s="36" t="s">
        <v>14</v>
      </c>
      <c r="MG8" s="36" t="s">
        <v>15</v>
      </c>
      <c r="MH8" s="36" t="s">
        <v>16</v>
      </c>
      <c r="MI8" s="36" t="s">
        <v>845</v>
      </c>
      <c r="MJ8" s="36" t="s">
        <v>51</v>
      </c>
      <c r="MK8" s="36" t="s">
        <v>744</v>
      </c>
      <c r="ML8" s="36" t="s">
        <v>13</v>
      </c>
      <c r="MM8" s="36" t="s">
        <v>756</v>
      </c>
      <c r="MN8" s="36" t="s">
        <v>757</v>
      </c>
      <c r="MO8" s="36" t="s">
        <v>770</v>
      </c>
      <c r="MP8" s="36" t="s">
        <v>785</v>
      </c>
      <c r="MQ8" s="36" t="s">
        <v>17</v>
      </c>
      <c r="MR8" s="36" t="s">
        <v>675</v>
      </c>
      <c r="MS8" s="36" t="s">
        <v>682</v>
      </c>
      <c r="MT8" s="36" t="s">
        <v>11</v>
      </c>
      <c r="MU8" s="36" t="s">
        <v>774</v>
      </c>
      <c r="MV8" s="36" t="s">
        <v>792</v>
      </c>
      <c r="MW8" s="36" t="s">
        <v>803</v>
      </c>
      <c r="MX8" s="36" t="s">
        <v>831</v>
      </c>
      <c r="MY8" s="36" t="s">
        <v>654</v>
      </c>
      <c r="MZ8" s="36" t="s">
        <v>667</v>
      </c>
      <c r="NA8" s="36" t="s">
        <v>671</v>
      </c>
      <c r="NB8" s="36" t="s">
        <v>730</v>
      </c>
      <c r="NC8" s="36" t="s">
        <v>753</v>
      </c>
      <c r="ND8" s="36" t="s">
        <v>760</v>
      </c>
      <c r="NE8" s="36" t="s">
        <v>843</v>
      </c>
      <c r="NF8" s="36" t="s">
        <v>852</v>
      </c>
      <c r="NG8" s="36" t="s">
        <v>858</v>
      </c>
      <c r="NH8" s="36" t="s">
        <v>681</v>
      </c>
      <c r="NI8" s="36" t="s">
        <v>19</v>
      </c>
      <c r="NJ8" s="36" t="s">
        <v>836</v>
      </c>
      <c r="NK8" s="36" t="s">
        <v>48</v>
      </c>
      <c r="NL8" s="36" t="s">
        <v>666</v>
      </c>
      <c r="NM8" s="36" t="s">
        <v>683</v>
      </c>
      <c r="NN8" s="36" t="s">
        <v>686</v>
      </c>
      <c r="NO8" s="36" t="s">
        <v>700</v>
      </c>
      <c r="NP8" s="36" t="s">
        <v>701</v>
      </c>
      <c r="NQ8" s="36" t="s">
        <v>716</v>
      </c>
      <c r="NR8" s="36" t="s">
        <v>724</v>
      </c>
      <c r="NS8" s="36" t="s">
        <v>726</v>
      </c>
      <c r="NT8" s="36" t="s">
        <v>741</v>
      </c>
      <c r="NU8" s="36" t="s">
        <v>807</v>
      </c>
      <c r="NV8" s="36" t="s">
        <v>808</v>
      </c>
      <c r="NW8" s="36" t="s">
        <v>839</v>
      </c>
      <c r="NX8" s="36" t="s">
        <v>857</v>
      </c>
      <c r="NY8" s="36" t="s">
        <v>861</v>
      </c>
      <c r="NZ8" s="36" t="s">
        <v>679</v>
      </c>
      <c r="OA8" s="36" t="s">
        <v>706</v>
      </c>
      <c r="OB8" s="36" t="s">
        <v>718</v>
      </c>
      <c r="OC8" s="36" t="s">
        <v>738</v>
      </c>
      <c r="OD8" s="36" t="s">
        <v>743</v>
      </c>
      <c r="OE8" s="36" t="s">
        <v>782</v>
      </c>
      <c r="OF8" s="36" t="s">
        <v>795</v>
      </c>
      <c r="OG8" s="36" t="s">
        <v>805</v>
      </c>
      <c r="OH8" s="36" t="s">
        <v>662</v>
      </c>
      <c r="OI8" s="36" t="s">
        <v>664</v>
      </c>
      <c r="OJ8" s="36" t="s">
        <v>668</v>
      </c>
      <c r="OK8" s="36" t="s">
        <v>672</v>
      </c>
      <c r="OL8" s="36" t="s">
        <v>676</v>
      </c>
      <c r="OM8" s="36" t="s">
        <v>697</v>
      </c>
      <c r="ON8" s="36" t="s">
        <v>708</v>
      </c>
      <c r="OO8" s="36" t="s">
        <v>714</v>
      </c>
      <c r="OP8" s="36" t="s">
        <v>715</v>
      </c>
      <c r="OQ8" s="36" t="s">
        <v>735</v>
      </c>
      <c r="OR8" s="36" t="s">
        <v>736</v>
      </c>
      <c r="OS8" s="36" t="s">
        <v>742</v>
      </c>
      <c r="OT8" s="36" t="s">
        <v>751</v>
      </c>
      <c r="OU8" s="36" t="s">
        <v>778</v>
      </c>
      <c r="OV8" s="36" t="s">
        <v>787</v>
      </c>
      <c r="OW8" s="36" t="s">
        <v>793</v>
      </c>
      <c r="OX8" s="36" t="s">
        <v>812</v>
      </c>
      <c r="OY8" s="36" t="s">
        <v>833</v>
      </c>
      <c r="OZ8" s="36" t="s">
        <v>834</v>
      </c>
      <c r="PA8" s="36" t="s">
        <v>837</v>
      </c>
      <c r="PB8" s="36" t="s">
        <v>849</v>
      </c>
      <c r="PC8" s="36" t="s">
        <v>853</v>
      </c>
      <c r="PD8" s="36" t="s">
        <v>863</v>
      </c>
      <c r="PE8" s="36" t="s">
        <v>864</v>
      </c>
      <c r="PF8" s="36" t="s">
        <v>709</v>
      </c>
      <c r="PG8" s="36" t="s">
        <v>835</v>
      </c>
      <c r="PH8" s="36" t="s">
        <v>680</v>
      </c>
      <c r="PI8" s="36" t="s">
        <v>689</v>
      </c>
      <c r="PJ8" s="36" t="s">
        <v>695</v>
      </c>
      <c r="PK8" s="36" t="s">
        <v>693</v>
      </c>
      <c r="PL8" s="36" t="s">
        <v>698</v>
      </c>
      <c r="PM8" s="36" t="s">
        <v>703</v>
      </c>
      <c r="PN8" s="36" t="s">
        <v>704</v>
      </c>
      <c r="PO8" s="36" t="s">
        <v>692</v>
      </c>
      <c r="PP8" s="36" t="s">
        <v>719</v>
      </c>
      <c r="PQ8" s="36" t="s">
        <v>728</v>
      </c>
      <c r="PR8" s="36" t="s">
        <v>729</v>
      </c>
      <c r="PS8" s="36" t="s">
        <v>731</v>
      </c>
      <c r="PT8" s="36" t="s">
        <v>739</v>
      </c>
      <c r="PU8" s="36" t="s">
        <v>740</v>
      </c>
      <c r="PV8" s="36" t="s">
        <v>765</v>
      </c>
      <c r="PW8" s="36" t="s">
        <v>775</v>
      </c>
      <c r="PX8" s="36" t="s">
        <v>779</v>
      </c>
      <c r="PY8" s="36" t="s">
        <v>796</v>
      </c>
      <c r="PZ8" s="36" t="s">
        <v>797</v>
      </c>
      <c r="QA8" s="36" t="s">
        <v>820</v>
      </c>
      <c r="QB8" s="36" t="s">
        <v>821</v>
      </c>
      <c r="QC8" s="36" t="s">
        <v>824</v>
      </c>
      <c r="QD8" s="36" t="s">
        <v>846</v>
      </c>
      <c r="QE8" s="36" t="s">
        <v>660</v>
      </c>
      <c r="QF8" s="36" t="s">
        <v>685</v>
      </c>
      <c r="QG8" s="36" t="s">
        <v>691</v>
      </c>
      <c r="QH8" s="36" t="s">
        <v>702</v>
      </c>
      <c r="QI8" s="36" t="s">
        <v>713</v>
      </c>
      <c r="QJ8" s="36" t="s">
        <v>720</v>
      </c>
      <c r="QK8" s="36" t="s">
        <v>722</v>
      </c>
      <c r="QL8" s="36" t="s">
        <v>754</v>
      </c>
      <c r="QM8" s="36" t="s">
        <v>764</v>
      </c>
      <c r="QN8" s="36" t="s">
        <v>771</v>
      </c>
      <c r="QO8" s="36" t="s">
        <v>773</v>
      </c>
      <c r="QP8" s="36" t="s">
        <v>780</v>
      </c>
      <c r="QQ8" s="36" t="s">
        <v>781</v>
      </c>
      <c r="QR8" s="36" t="s">
        <v>789</v>
      </c>
      <c r="QS8" s="36" t="s">
        <v>790</v>
      </c>
      <c r="QT8" s="36" t="s">
        <v>814</v>
      </c>
      <c r="QU8" s="36" t="s">
        <v>817</v>
      </c>
      <c r="QV8" s="36" t="s">
        <v>832</v>
      </c>
      <c r="QW8" s="36" t="s">
        <v>823</v>
      </c>
      <c r="QX8" s="36" t="s">
        <v>828</v>
      </c>
      <c r="QY8" s="36" t="s">
        <v>21</v>
      </c>
      <c r="QZ8" s="36" t="s">
        <v>840</v>
      </c>
      <c r="RA8" s="36" t="s">
        <v>844</v>
      </c>
      <c r="RB8" s="36" t="s">
        <v>855</v>
      </c>
      <c r="RC8" s="36" t="s">
        <v>867</v>
      </c>
      <c r="RD8" s="36" t="s">
        <v>868</v>
      </c>
    </row>
    <row r="9" spans="1:472" ht="15">
      <c r="A9" s="36" t="s">
        <v>650</v>
      </c>
      <c r="D9" s="36" t="s">
        <v>155</v>
      </c>
      <c r="E9" s="36" t="s">
        <v>155</v>
      </c>
      <c r="F9" s="36" t="s">
        <v>153</v>
      </c>
      <c r="G9" s="36" t="s">
        <v>153</v>
      </c>
      <c r="H9" s="36" t="s">
        <v>153</v>
      </c>
      <c r="I9" s="36" t="s">
        <v>153</v>
      </c>
      <c r="J9" s="36" t="s">
        <v>153</v>
      </c>
      <c r="K9" s="36" t="s">
        <v>153</v>
      </c>
      <c r="L9" s="36" t="s">
        <v>153</v>
      </c>
      <c r="M9" s="36" t="s">
        <v>153</v>
      </c>
      <c r="N9" s="36" t="s">
        <v>153</v>
      </c>
      <c r="O9" s="36" t="s">
        <v>153</v>
      </c>
      <c r="P9" s="36" t="s">
        <v>153</v>
      </c>
      <c r="Q9" s="36" t="s">
        <v>153</v>
      </c>
      <c r="R9" s="36" t="s">
        <v>153</v>
      </c>
      <c r="S9" s="36" t="s">
        <v>153</v>
      </c>
      <c r="T9" s="36" t="s">
        <v>153</v>
      </c>
      <c r="U9" s="36" t="s">
        <v>153</v>
      </c>
      <c r="V9" s="36" t="s">
        <v>153</v>
      </c>
      <c r="W9" s="36" t="s">
        <v>153</v>
      </c>
      <c r="X9" s="36" t="s">
        <v>153</v>
      </c>
      <c r="Y9" s="36" t="s">
        <v>153</v>
      </c>
      <c r="Z9" s="36" t="s">
        <v>153</v>
      </c>
      <c r="AA9" s="36" t="s">
        <v>153</v>
      </c>
      <c r="AB9" s="36" t="s">
        <v>153</v>
      </c>
      <c r="AC9" s="36" t="s">
        <v>661</v>
      </c>
      <c r="AD9" s="36" t="s">
        <v>155</v>
      </c>
      <c r="AE9" s="36" t="s">
        <v>155</v>
      </c>
      <c r="AF9" s="36" t="s">
        <v>155</v>
      </c>
      <c r="AG9" s="36" t="s">
        <v>155</v>
      </c>
      <c r="AH9" s="36" t="s">
        <v>155</v>
      </c>
      <c r="AI9" s="36" t="s">
        <v>155</v>
      </c>
      <c r="AJ9" s="36" t="s">
        <v>155</v>
      </c>
      <c r="AK9" s="36" t="s">
        <v>155</v>
      </c>
      <c r="AL9" s="36" t="s">
        <v>155</v>
      </c>
      <c r="AM9" s="36" t="s">
        <v>155</v>
      </c>
      <c r="AN9" s="36" t="s">
        <v>155</v>
      </c>
      <c r="AO9" s="36" t="s">
        <v>155</v>
      </c>
      <c r="AP9" s="36" t="s">
        <v>155</v>
      </c>
      <c r="AQ9" s="36" t="s">
        <v>155</v>
      </c>
      <c r="AR9" s="36" t="s">
        <v>155</v>
      </c>
      <c r="AS9" s="36" t="s">
        <v>155</v>
      </c>
      <c r="AT9" s="36" t="s">
        <v>155</v>
      </c>
      <c r="AU9" s="36" t="s">
        <v>155</v>
      </c>
      <c r="AV9" s="36" t="s">
        <v>155</v>
      </c>
      <c r="AW9" s="36" t="s">
        <v>155</v>
      </c>
      <c r="AX9" s="36" t="s">
        <v>155</v>
      </c>
      <c r="AY9" s="36" t="s">
        <v>155</v>
      </c>
      <c r="AZ9" s="36" t="s">
        <v>155</v>
      </c>
      <c r="BA9" s="36" t="s">
        <v>155</v>
      </c>
      <c r="BB9" s="36" t="s">
        <v>155</v>
      </c>
      <c r="BC9" s="36" t="s">
        <v>155</v>
      </c>
      <c r="BD9" s="36" t="s">
        <v>155</v>
      </c>
      <c r="BE9" s="36" t="s">
        <v>155</v>
      </c>
      <c r="BF9" s="36" t="s">
        <v>155</v>
      </c>
      <c r="BG9" s="36" t="s">
        <v>155</v>
      </c>
      <c r="BH9" s="36" t="s">
        <v>155</v>
      </c>
      <c r="BI9" s="36" t="s">
        <v>155</v>
      </c>
      <c r="BJ9" s="36" t="s">
        <v>665</v>
      </c>
      <c r="BK9" s="36" t="s">
        <v>155</v>
      </c>
      <c r="BL9" s="36" t="s">
        <v>155</v>
      </c>
      <c r="BM9" s="36" t="s">
        <v>155</v>
      </c>
      <c r="BN9" s="36" t="s">
        <v>155</v>
      </c>
      <c r="BO9" s="36" t="s">
        <v>155</v>
      </c>
      <c r="BP9" s="36" t="s">
        <v>155</v>
      </c>
      <c r="BQ9" s="36" t="s">
        <v>155</v>
      </c>
      <c r="BR9" s="36" t="s">
        <v>155</v>
      </c>
      <c r="BS9" s="36" t="s">
        <v>155</v>
      </c>
      <c r="BT9" s="36" t="s">
        <v>155</v>
      </c>
      <c r="BU9" s="36" t="s">
        <v>155</v>
      </c>
      <c r="BV9" s="36" t="s">
        <v>155</v>
      </c>
      <c r="BW9" s="36" t="s">
        <v>657</v>
      </c>
      <c r="BX9" s="36" t="s">
        <v>155</v>
      </c>
      <c r="BY9" s="36" t="s">
        <v>155</v>
      </c>
      <c r="BZ9" s="36" t="s">
        <v>155</v>
      </c>
      <c r="CA9" s="36" t="s">
        <v>155</v>
      </c>
      <c r="CB9" s="36" t="s">
        <v>657</v>
      </c>
      <c r="CC9" s="36" t="s">
        <v>665</v>
      </c>
      <c r="CD9" s="36" t="s">
        <v>657</v>
      </c>
      <c r="CE9" s="36" t="s">
        <v>657</v>
      </c>
      <c r="CF9" s="36" t="s">
        <v>657</v>
      </c>
      <c r="CG9" s="36" t="s">
        <v>657</v>
      </c>
      <c r="CH9" s="36" t="s">
        <v>657</v>
      </c>
      <c r="CI9" s="36" t="s">
        <v>665</v>
      </c>
      <c r="CJ9" s="36" t="s">
        <v>665</v>
      </c>
      <c r="CK9" s="36" t="s">
        <v>665</v>
      </c>
      <c r="CL9" s="36" t="s">
        <v>665</v>
      </c>
      <c r="CM9" s="36" t="s">
        <v>665</v>
      </c>
      <c r="CN9" s="36" t="s">
        <v>665</v>
      </c>
      <c r="CO9" s="36" t="s">
        <v>665</v>
      </c>
      <c r="CP9" s="36" t="s">
        <v>665</v>
      </c>
      <c r="CQ9" s="36" t="s">
        <v>665</v>
      </c>
      <c r="CR9" s="36" t="s">
        <v>665</v>
      </c>
      <c r="CS9" s="36" t="s">
        <v>665</v>
      </c>
      <c r="CT9" s="36" t="s">
        <v>665</v>
      </c>
      <c r="CU9" s="36" t="s">
        <v>665</v>
      </c>
      <c r="CV9" s="36" t="s">
        <v>665</v>
      </c>
      <c r="CW9" s="36" t="s">
        <v>154</v>
      </c>
      <c r="CX9" s="36" t="s">
        <v>154</v>
      </c>
      <c r="CY9" s="36" t="s">
        <v>154</v>
      </c>
      <c r="CZ9" s="36" t="s">
        <v>154</v>
      </c>
      <c r="DA9" s="36" t="s">
        <v>154</v>
      </c>
      <c r="DB9" s="36" t="s">
        <v>154</v>
      </c>
      <c r="DC9" s="36" t="s">
        <v>154</v>
      </c>
      <c r="DD9" s="36" t="s">
        <v>154</v>
      </c>
      <c r="DE9" s="36" t="s">
        <v>154</v>
      </c>
      <c r="DF9" s="36" t="s">
        <v>154</v>
      </c>
      <c r="DG9" s="36" t="s">
        <v>154</v>
      </c>
      <c r="DH9" s="36" t="s">
        <v>154</v>
      </c>
      <c r="DI9" s="36" t="s">
        <v>154</v>
      </c>
      <c r="DJ9" s="36" t="s">
        <v>154</v>
      </c>
      <c r="DK9" s="36" t="s">
        <v>154</v>
      </c>
      <c r="DL9" s="36" t="s">
        <v>154</v>
      </c>
      <c r="DM9" s="36" t="s">
        <v>154</v>
      </c>
      <c r="DN9" s="36" t="s">
        <v>154</v>
      </c>
      <c r="DO9" s="36" t="s">
        <v>154</v>
      </c>
      <c r="DP9" s="36" t="s">
        <v>154</v>
      </c>
      <c r="DQ9" s="36" t="s">
        <v>154</v>
      </c>
      <c r="DR9" s="36" t="s">
        <v>154</v>
      </c>
      <c r="DS9" s="36" t="s">
        <v>657</v>
      </c>
      <c r="DT9" s="36" t="s">
        <v>154</v>
      </c>
      <c r="DU9" s="36" t="s">
        <v>154</v>
      </c>
      <c r="DV9" s="36" t="s">
        <v>154</v>
      </c>
      <c r="DW9" s="36" t="s">
        <v>154</v>
      </c>
      <c r="DX9" s="36" t="s">
        <v>155</v>
      </c>
      <c r="DY9" s="36" t="s">
        <v>154</v>
      </c>
      <c r="DZ9" s="36" t="s">
        <v>154</v>
      </c>
      <c r="EA9" s="36" t="s">
        <v>154</v>
      </c>
      <c r="EB9" s="36" t="s">
        <v>154</v>
      </c>
      <c r="EC9" s="36" t="s">
        <v>154</v>
      </c>
      <c r="ED9" s="36" t="s">
        <v>154</v>
      </c>
      <c r="EE9" s="36" t="s">
        <v>154</v>
      </c>
      <c r="EF9" s="36" t="s">
        <v>659</v>
      </c>
      <c r="EG9" s="36" t="s">
        <v>659</v>
      </c>
      <c r="EH9" s="36" t="s">
        <v>659</v>
      </c>
      <c r="EI9" s="36" t="s">
        <v>659</v>
      </c>
      <c r="EJ9" s="36" t="s">
        <v>663</v>
      </c>
      <c r="EK9" s="36" t="s">
        <v>663</v>
      </c>
      <c r="EL9" s="36" t="s">
        <v>663</v>
      </c>
      <c r="EM9" s="36" t="s">
        <v>663</v>
      </c>
      <c r="EN9" s="36" t="s">
        <v>663</v>
      </c>
      <c r="EO9" s="36" t="s">
        <v>663</v>
      </c>
      <c r="EP9" s="36" t="s">
        <v>663</v>
      </c>
      <c r="EQ9" s="36" t="s">
        <v>663</v>
      </c>
      <c r="ER9" s="36" t="s">
        <v>663</v>
      </c>
      <c r="ES9" s="36" t="s">
        <v>663</v>
      </c>
      <c r="ET9" s="36" t="s">
        <v>663</v>
      </c>
      <c r="EU9" s="36" t="s">
        <v>663</v>
      </c>
      <c r="EV9" s="36" t="s">
        <v>663</v>
      </c>
      <c r="EW9" s="36" t="s">
        <v>663</v>
      </c>
      <c r="EX9" s="36" t="s">
        <v>659</v>
      </c>
      <c r="EY9" s="36" t="s">
        <v>659</v>
      </c>
      <c r="EZ9" s="36" t="s">
        <v>659</v>
      </c>
      <c r="FA9" s="36" t="s">
        <v>659</v>
      </c>
      <c r="FB9" s="36" t="s">
        <v>659</v>
      </c>
      <c r="FC9" s="36" t="s">
        <v>659</v>
      </c>
      <c r="FD9" s="36" t="s">
        <v>659</v>
      </c>
      <c r="FE9" s="36" t="s">
        <v>659</v>
      </c>
      <c r="FF9" s="36" t="s">
        <v>659</v>
      </c>
      <c r="FG9" s="36" t="s">
        <v>659</v>
      </c>
      <c r="FH9" s="36" t="s">
        <v>659</v>
      </c>
      <c r="FI9" s="36" t="s">
        <v>659</v>
      </c>
      <c r="FJ9" s="36" t="s">
        <v>659</v>
      </c>
      <c r="FK9" s="36" t="s">
        <v>659</v>
      </c>
      <c r="FL9" s="36" t="s">
        <v>659</v>
      </c>
      <c r="FM9" s="36" t="s">
        <v>659</v>
      </c>
      <c r="FN9" s="36" t="s">
        <v>659</v>
      </c>
      <c r="FO9" s="36" t="s">
        <v>659</v>
      </c>
      <c r="FP9" s="36" t="s">
        <v>659</v>
      </c>
      <c r="FQ9" s="36" t="s">
        <v>659</v>
      </c>
      <c r="FR9" s="36" t="s">
        <v>659</v>
      </c>
      <c r="FS9" s="36" t="s">
        <v>659</v>
      </c>
      <c r="FT9" s="36" t="s">
        <v>659</v>
      </c>
      <c r="FU9" s="36" t="s">
        <v>659</v>
      </c>
      <c r="FV9" s="36" t="s">
        <v>659</v>
      </c>
      <c r="FW9" s="36" t="s">
        <v>659</v>
      </c>
      <c r="FX9" s="36" t="s">
        <v>659</v>
      </c>
      <c r="FY9" s="36" t="s">
        <v>659</v>
      </c>
      <c r="FZ9" s="36" t="s">
        <v>659</v>
      </c>
      <c r="GA9" s="36" t="s">
        <v>659</v>
      </c>
      <c r="GB9" s="36" t="s">
        <v>659</v>
      </c>
      <c r="GC9" s="36" t="s">
        <v>659</v>
      </c>
      <c r="GD9" s="36" t="s">
        <v>659</v>
      </c>
      <c r="GE9" s="36" t="s">
        <v>659</v>
      </c>
      <c r="GF9" s="36" t="s">
        <v>657</v>
      </c>
      <c r="GG9" s="36" t="s">
        <v>657</v>
      </c>
      <c r="GH9" s="36" t="s">
        <v>657</v>
      </c>
      <c r="GI9" s="36" t="s">
        <v>657</v>
      </c>
      <c r="GJ9" s="36" t="s">
        <v>657</v>
      </c>
      <c r="GK9" s="36" t="s">
        <v>657</v>
      </c>
      <c r="GL9" s="36" t="s">
        <v>657</v>
      </c>
      <c r="GM9" s="36" t="s">
        <v>657</v>
      </c>
      <c r="GN9" s="36" t="s">
        <v>657</v>
      </c>
      <c r="GO9" s="36" t="s">
        <v>657</v>
      </c>
      <c r="GP9" s="36" t="s">
        <v>657</v>
      </c>
      <c r="GQ9" s="36" t="s">
        <v>657</v>
      </c>
      <c r="GR9" s="36" t="s">
        <v>657</v>
      </c>
      <c r="GS9" s="36" t="s">
        <v>657</v>
      </c>
      <c r="GT9" s="36" t="s">
        <v>657</v>
      </c>
      <c r="GU9" s="36" t="s">
        <v>657</v>
      </c>
      <c r="GV9" s="36" t="s">
        <v>657</v>
      </c>
      <c r="GW9" s="36" t="s">
        <v>657</v>
      </c>
      <c r="GX9" s="36" t="s">
        <v>657</v>
      </c>
      <c r="GY9" s="36" t="s">
        <v>657</v>
      </c>
      <c r="GZ9" s="36" t="s">
        <v>657</v>
      </c>
      <c r="HA9" s="36" t="s">
        <v>657</v>
      </c>
      <c r="HB9" s="36" t="s">
        <v>657</v>
      </c>
      <c r="HC9" s="36" t="s">
        <v>657</v>
      </c>
      <c r="HD9" s="36" t="s">
        <v>657</v>
      </c>
      <c r="HE9" s="36" t="s">
        <v>657</v>
      </c>
      <c r="HF9" s="36" t="s">
        <v>657</v>
      </c>
      <c r="HG9" s="36" t="s">
        <v>657</v>
      </c>
      <c r="HH9" s="36" t="s">
        <v>657</v>
      </c>
      <c r="HI9" s="36" t="s">
        <v>657</v>
      </c>
      <c r="HJ9" s="36" t="s">
        <v>657</v>
      </c>
      <c r="HK9" s="36" t="s">
        <v>657</v>
      </c>
      <c r="HL9" s="36" t="s">
        <v>657</v>
      </c>
      <c r="HM9" s="36" t="s">
        <v>657</v>
      </c>
      <c r="HN9" s="36" t="s">
        <v>657</v>
      </c>
      <c r="HO9" s="36" t="s">
        <v>657</v>
      </c>
      <c r="HP9" s="36" t="s">
        <v>657</v>
      </c>
      <c r="HQ9" s="36" t="s">
        <v>657</v>
      </c>
      <c r="HR9" s="36" t="s">
        <v>657</v>
      </c>
      <c r="HS9" s="36" t="s">
        <v>657</v>
      </c>
      <c r="HT9" s="36" t="s">
        <v>657</v>
      </c>
      <c r="HU9" s="36" t="s">
        <v>657</v>
      </c>
      <c r="HV9" s="36" t="s">
        <v>657</v>
      </c>
      <c r="HW9" s="36" t="s">
        <v>657</v>
      </c>
      <c r="HX9" s="36" t="s">
        <v>657</v>
      </c>
      <c r="HY9" s="36" t="s">
        <v>657</v>
      </c>
      <c r="HZ9" s="36" t="s">
        <v>657</v>
      </c>
      <c r="IA9" s="36" t="s">
        <v>657</v>
      </c>
      <c r="IB9" s="36" t="s">
        <v>657</v>
      </c>
      <c r="IF9" s="36" t="s">
        <v>155</v>
      </c>
      <c r="IG9" s="36" t="s">
        <v>155</v>
      </c>
      <c r="IH9" s="36" t="s">
        <v>153</v>
      </c>
      <c r="II9" s="36" t="s">
        <v>153</v>
      </c>
      <c r="IJ9" s="36" t="s">
        <v>153</v>
      </c>
      <c r="IK9" s="36" t="s">
        <v>153</v>
      </c>
      <c r="IL9" s="36" t="s">
        <v>153</v>
      </c>
      <c r="IM9" s="36" t="s">
        <v>153</v>
      </c>
      <c r="IN9" s="36" t="s">
        <v>153</v>
      </c>
      <c r="IO9" s="36" t="s">
        <v>153</v>
      </c>
      <c r="IP9" s="36" t="s">
        <v>153</v>
      </c>
      <c r="IQ9" s="36" t="s">
        <v>153</v>
      </c>
      <c r="IR9" s="36" t="s">
        <v>153</v>
      </c>
      <c r="IS9" s="36" t="s">
        <v>153</v>
      </c>
      <c r="IT9" s="36" t="s">
        <v>153</v>
      </c>
      <c r="IU9" s="36" t="s">
        <v>153</v>
      </c>
      <c r="IV9" s="36" t="s">
        <v>153</v>
      </c>
      <c r="IW9" s="36" t="s">
        <v>153</v>
      </c>
      <c r="IX9" s="36" t="s">
        <v>153</v>
      </c>
      <c r="IY9" s="36" t="s">
        <v>153</v>
      </c>
      <c r="IZ9" s="36" t="s">
        <v>153</v>
      </c>
      <c r="JA9" s="36" t="s">
        <v>153</v>
      </c>
      <c r="JB9" s="36" t="s">
        <v>153</v>
      </c>
      <c r="JC9" s="36" t="s">
        <v>153</v>
      </c>
      <c r="JD9" s="36" t="s">
        <v>153</v>
      </c>
      <c r="JE9" s="36" t="s">
        <v>661</v>
      </c>
      <c r="JF9" s="36" t="s">
        <v>155</v>
      </c>
      <c r="JG9" s="36" t="s">
        <v>155</v>
      </c>
      <c r="JH9" s="36" t="s">
        <v>155</v>
      </c>
      <c r="JI9" s="36" t="s">
        <v>155</v>
      </c>
      <c r="JJ9" s="36" t="s">
        <v>155</v>
      </c>
      <c r="JK9" s="36" t="s">
        <v>155</v>
      </c>
      <c r="JL9" s="36" t="s">
        <v>155</v>
      </c>
      <c r="JM9" s="36" t="s">
        <v>155</v>
      </c>
      <c r="JN9" s="36" t="s">
        <v>155</v>
      </c>
      <c r="JO9" s="36" t="s">
        <v>155</v>
      </c>
      <c r="JP9" s="36" t="s">
        <v>155</v>
      </c>
      <c r="JQ9" s="36" t="s">
        <v>155</v>
      </c>
      <c r="JR9" s="36" t="s">
        <v>155</v>
      </c>
      <c r="JS9" s="36" t="s">
        <v>155</v>
      </c>
      <c r="JT9" s="36" t="s">
        <v>155</v>
      </c>
      <c r="JU9" s="36" t="s">
        <v>155</v>
      </c>
      <c r="JV9" s="36" t="s">
        <v>155</v>
      </c>
      <c r="JW9" s="36" t="s">
        <v>155</v>
      </c>
      <c r="JX9" s="36" t="s">
        <v>155</v>
      </c>
      <c r="JY9" s="36" t="s">
        <v>155</v>
      </c>
      <c r="JZ9" s="36" t="s">
        <v>155</v>
      </c>
      <c r="KA9" s="36" t="s">
        <v>155</v>
      </c>
      <c r="KB9" s="36" t="s">
        <v>155</v>
      </c>
      <c r="KC9" s="36" t="s">
        <v>155</v>
      </c>
      <c r="KD9" s="36" t="s">
        <v>155</v>
      </c>
      <c r="KE9" s="36" t="s">
        <v>155</v>
      </c>
      <c r="KF9" s="36" t="s">
        <v>155</v>
      </c>
      <c r="KG9" s="36" t="s">
        <v>155</v>
      </c>
      <c r="KH9" s="36" t="s">
        <v>155</v>
      </c>
      <c r="KI9" s="36" t="s">
        <v>155</v>
      </c>
      <c r="KJ9" s="36" t="s">
        <v>155</v>
      </c>
      <c r="KK9" s="36" t="s">
        <v>155</v>
      </c>
      <c r="KL9" s="36" t="s">
        <v>665</v>
      </c>
      <c r="KM9" s="36" t="s">
        <v>155</v>
      </c>
      <c r="KN9" s="36" t="s">
        <v>155</v>
      </c>
      <c r="KO9" s="36" t="s">
        <v>155</v>
      </c>
      <c r="KP9" s="36" t="s">
        <v>155</v>
      </c>
      <c r="KQ9" s="36" t="s">
        <v>155</v>
      </c>
      <c r="KR9" s="36" t="s">
        <v>155</v>
      </c>
      <c r="KS9" s="36" t="s">
        <v>155</v>
      </c>
      <c r="KT9" s="36" t="s">
        <v>155</v>
      </c>
      <c r="KU9" s="36" t="s">
        <v>155</v>
      </c>
      <c r="KV9" s="36" t="s">
        <v>155</v>
      </c>
      <c r="KW9" s="36" t="s">
        <v>155</v>
      </c>
      <c r="KX9" s="36" t="s">
        <v>155</v>
      </c>
      <c r="KY9" s="36" t="s">
        <v>657</v>
      </c>
      <c r="KZ9" s="36" t="s">
        <v>155</v>
      </c>
      <c r="LA9" s="36" t="s">
        <v>155</v>
      </c>
      <c r="LB9" s="36" t="s">
        <v>155</v>
      </c>
      <c r="LC9" s="36" t="s">
        <v>155</v>
      </c>
      <c r="LD9" s="36" t="s">
        <v>657</v>
      </c>
      <c r="LE9" s="36" t="s">
        <v>665</v>
      </c>
      <c r="LF9" s="36" t="s">
        <v>657</v>
      </c>
      <c r="LG9" s="36" t="s">
        <v>657</v>
      </c>
      <c r="LH9" s="36" t="s">
        <v>657</v>
      </c>
      <c r="LI9" s="36" t="s">
        <v>657</v>
      </c>
      <c r="LJ9" s="36" t="s">
        <v>657</v>
      </c>
      <c r="LK9" s="36" t="s">
        <v>665</v>
      </c>
      <c r="LL9" s="36" t="s">
        <v>665</v>
      </c>
      <c r="LM9" s="36" t="s">
        <v>665</v>
      </c>
      <c r="LN9" s="36" t="s">
        <v>665</v>
      </c>
      <c r="LO9" s="36" t="s">
        <v>665</v>
      </c>
      <c r="LP9" s="36" t="s">
        <v>665</v>
      </c>
      <c r="LQ9" s="36" t="s">
        <v>665</v>
      </c>
      <c r="LR9" s="36" t="s">
        <v>665</v>
      </c>
      <c r="LS9" s="36" t="s">
        <v>665</v>
      </c>
      <c r="LT9" s="36" t="s">
        <v>665</v>
      </c>
      <c r="LU9" s="36" t="s">
        <v>665</v>
      </c>
      <c r="LV9" s="36" t="s">
        <v>665</v>
      </c>
      <c r="LW9" s="36" t="s">
        <v>665</v>
      </c>
      <c r="LX9" s="36" t="s">
        <v>665</v>
      </c>
      <c r="LY9" s="36" t="s">
        <v>154</v>
      </c>
      <c r="LZ9" s="36" t="s">
        <v>154</v>
      </c>
      <c r="MA9" s="36" t="s">
        <v>154</v>
      </c>
      <c r="MB9" s="36" t="s">
        <v>154</v>
      </c>
      <c r="MC9" s="36" t="s">
        <v>154</v>
      </c>
      <c r="MD9" s="36" t="s">
        <v>154</v>
      </c>
      <c r="ME9" s="36" t="s">
        <v>154</v>
      </c>
      <c r="MF9" s="36" t="s">
        <v>154</v>
      </c>
      <c r="MG9" s="36" t="s">
        <v>154</v>
      </c>
      <c r="MH9" s="36" t="s">
        <v>154</v>
      </c>
      <c r="MI9" s="36" t="s">
        <v>154</v>
      </c>
      <c r="MJ9" s="36" t="s">
        <v>154</v>
      </c>
      <c r="MK9" s="36" t="s">
        <v>154</v>
      </c>
      <c r="ML9" s="36" t="s">
        <v>154</v>
      </c>
      <c r="MM9" s="36" t="s">
        <v>154</v>
      </c>
      <c r="MN9" s="36" t="s">
        <v>154</v>
      </c>
      <c r="MO9" s="36" t="s">
        <v>154</v>
      </c>
      <c r="MP9" s="36" t="s">
        <v>154</v>
      </c>
      <c r="MQ9" s="36" t="s">
        <v>154</v>
      </c>
      <c r="MR9" s="36" t="s">
        <v>154</v>
      </c>
      <c r="MS9" s="36" t="s">
        <v>154</v>
      </c>
      <c r="MT9" s="36" t="s">
        <v>154</v>
      </c>
      <c r="MU9" s="36" t="s">
        <v>657</v>
      </c>
      <c r="MV9" s="36" t="s">
        <v>154</v>
      </c>
      <c r="MW9" s="36" t="s">
        <v>154</v>
      </c>
      <c r="MX9" s="36" t="s">
        <v>154</v>
      </c>
      <c r="MY9" s="36" t="s">
        <v>154</v>
      </c>
      <c r="MZ9" s="36" t="s">
        <v>155</v>
      </c>
      <c r="NA9" s="36" t="s">
        <v>154</v>
      </c>
      <c r="NB9" s="36" t="s">
        <v>154</v>
      </c>
      <c r="NC9" s="36" t="s">
        <v>154</v>
      </c>
      <c r="ND9" s="36" t="s">
        <v>154</v>
      </c>
      <c r="NE9" s="36" t="s">
        <v>154</v>
      </c>
      <c r="NF9" s="36" t="s">
        <v>154</v>
      </c>
      <c r="NG9" s="36" t="s">
        <v>154</v>
      </c>
      <c r="NH9" s="36" t="s">
        <v>659</v>
      </c>
      <c r="NI9" s="36" t="s">
        <v>659</v>
      </c>
      <c r="NJ9" s="36" t="s">
        <v>659</v>
      </c>
      <c r="NK9" s="36" t="s">
        <v>659</v>
      </c>
      <c r="NL9" s="36" t="s">
        <v>663</v>
      </c>
      <c r="NM9" s="36" t="s">
        <v>663</v>
      </c>
      <c r="NN9" s="36" t="s">
        <v>663</v>
      </c>
      <c r="NO9" s="36" t="s">
        <v>663</v>
      </c>
      <c r="NP9" s="36" t="s">
        <v>663</v>
      </c>
      <c r="NQ9" s="36" t="s">
        <v>663</v>
      </c>
      <c r="NR9" s="36" t="s">
        <v>663</v>
      </c>
      <c r="NS9" s="36" t="s">
        <v>663</v>
      </c>
      <c r="NT9" s="36" t="s">
        <v>663</v>
      </c>
      <c r="NU9" s="36" t="s">
        <v>663</v>
      </c>
      <c r="NV9" s="36" t="s">
        <v>663</v>
      </c>
      <c r="NW9" s="36" t="s">
        <v>663</v>
      </c>
      <c r="NX9" s="36" t="s">
        <v>663</v>
      </c>
      <c r="NY9" s="36" t="s">
        <v>663</v>
      </c>
      <c r="NZ9" s="36" t="s">
        <v>659</v>
      </c>
      <c r="OA9" s="36" t="s">
        <v>659</v>
      </c>
      <c r="OB9" s="36" t="s">
        <v>659</v>
      </c>
      <c r="OC9" s="36" t="s">
        <v>659</v>
      </c>
      <c r="OD9" s="36" t="s">
        <v>659</v>
      </c>
      <c r="OE9" s="36" t="s">
        <v>659</v>
      </c>
      <c r="OF9" s="36" t="s">
        <v>659</v>
      </c>
      <c r="OG9" s="36" t="s">
        <v>659</v>
      </c>
      <c r="OH9" s="36" t="s">
        <v>659</v>
      </c>
      <c r="OI9" s="36" t="s">
        <v>659</v>
      </c>
      <c r="OJ9" s="36" t="s">
        <v>659</v>
      </c>
      <c r="OK9" s="36" t="s">
        <v>659</v>
      </c>
      <c r="OL9" s="36" t="s">
        <v>659</v>
      </c>
      <c r="OM9" s="36" t="s">
        <v>659</v>
      </c>
      <c r="ON9" s="36" t="s">
        <v>659</v>
      </c>
      <c r="OO9" s="36" t="s">
        <v>659</v>
      </c>
      <c r="OP9" s="36" t="s">
        <v>659</v>
      </c>
      <c r="OQ9" s="36" t="s">
        <v>659</v>
      </c>
      <c r="OR9" s="36" t="s">
        <v>659</v>
      </c>
      <c r="OS9" s="36" t="s">
        <v>659</v>
      </c>
      <c r="OT9" s="36" t="s">
        <v>659</v>
      </c>
      <c r="OU9" s="36" t="s">
        <v>659</v>
      </c>
      <c r="OV9" s="36" t="s">
        <v>659</v>
      </c>
      <c r="OW9" s="36" t="s">
        <v>659</v>
      </c>
      <c r="OX9" s="36" t="s">
        <v>659</v>
      </c>
      <c r="OY9" s="36" t="s">
        <v>659</v>
      </c>
      <c r="OZ9" s="36" t="s">
        <v>659</v>
      </c>
      <c r="PA9" s="36" t="s">
        <v>659</v>
      </c>
      <c r="PB9" s="36" t="s">
        <v>659</v>
      </c>
      <c r="PC9" s="36" t="s">
        <v>659</v>
      </c>
      <c r="PD9" s="36" t="s">
        <v>659</v>
      </c>
      <c r="PE9" s="36" t="s">
        <v>659</v>
      </c>
      <c r="PF9" s="36" t="s">
        <v>659</v>
      </c>
      <c r="PG9" s="36" t="s">
        <v>659</v>
      </c>
      <c r="PH9" s="36" t="s">
        <v>657</v>
      </c>
      <c r="PI9" s="36" t="s">
        <v>657</v>
      </c>
      <c r="PJ9" s="36" t="s">
        <v>657</v>
      </c>
      <c r="PK9" s="36" t="s">
        <v>657</v>
      </c>
      <c r="PL9" s="36" t="s">
        <v>657</v>
      </c>
      <c r="PM9" s="36" t="s">
        <v>657</v>
      </c>
      <c r="PN9" s="36" t="s">
        <v>657</v>
      </c>
      <c r="PO9" s="36" t="s">
        <v>657</v>
      </c>
      <c r="PP9" s="36" t="s">
        <v>657</v>
      </c>
      <c r="PQ9" s="36" t="s">
        <v>657</v>
      </c>
      <c r="PR9" s="36" t="s">
        <v>657</v>
      </c>
      <c r="PS9" s="36" t="s">
        <v>657</v>
      </c>
      <c r="PT9" s="36" t="s">
        <v>657</v>
      </c>
      <c r="PU9" s="36" t="s">
        <v>657</v>
      </c>
      <c r="PV9" s="36" t="s">
        <v>657</v>
      </c>
      <c r="PW9" s="36" t="s">
        <v>657</v>
      </c>
      <c r="PX9" s="36" t="s">
        <v>657</v>
      </c>
      <c r="PY9" s="36" t="s">
        <v>657</v>
      </c>
      <c r="PZ9" s="36" t="s">
        <v>657</v>
      </c>
      <c r="QA9" s="36" t="s">
        <v>657</v>
      </c>
      <c r="QB9" s="36" t="s">
        <v>657</v>
      </c>
      <c r="QC9" s="36" t="s">
        <v>657</v>
      </c>
      <c r="QD9" s="36" t="s">
        <v>657</v>
      </c>
      <c r="QE9" s="36" t="s">
        <v>657</v>
      </c>
      <c r="QF9" s="36" t="s">
        <v>657</v>
      </c>
      <c r="QG9" s="36" t="s">
        <v>657</v>
      </c>
      <c r="QH9" s="36" t="s">
        <v>657</v>
      </c>
      <c r="QI9" s="36" t="s">
        <v>657</v>
      </c>
      <c r="QJ9" s="36" t="s">
        <v>657</v>
      </c>
      <c r="QK9" s="36" t="s">
        <v>657</v>
      </c>
      <c r="QL9" s="36" t="s">
        <v>657</v>
      </c>
      <c r="QM9" s="36" t="s">
        <v>657</v>
      </c>
      <c r="QN9" s="36" t="s">
        <v>657</v>
      </c>
      <c r="QO9" s="36" t="s">
        <v>657</v>
      </c>
      <c r="QP9" s="36" t="s">
        <v>657</v>
      </c>
      <c r="QQ9" s="36" t="s">
        <v>657</v>
      </c>
      <c r="QR9" s="36" t="s">
        <v>657</v>
      </c>
      <c r="QS9" s="36" t="s">
        <v>657</v>
      </c>
      <c r="QT9" s="36" t="s">
        <v>657</v>
      </c>
      <c r="QU9" s="36" t="s">
        <v>657</v>
      </c>
      <c r="QV9" s="36" t="s">
        <v>657</v>
      </c>
      <c r="QW9" s="36" t="s">
        <v>657</v>
      </c>
      <c r="QX9" s="36" t="s">
        <v>657</v>
      </c>
      <c r="QY9" s="36" t="s">
        <v>657</v>
      </c>
      <c r="QZ9" s="36" t="s">
        <v>657</v>
      </c>
      <c r="RA9" s="36" t="s">
        <v>657</v>
      </c>
      <c r="RB9" s="36" t="s">
        <v>657</v>
      </c>
      <c r="RC9" s="36" t="s">
        <v>657</v>
      </c>
      <c r="RD9" s="36" t="s">
        <v>657</v>
      </c>
    </row>
    <row r="10" spans="1:472" ht="15">
      <c r="A10" s="36">
        <v>2001</v>
      </c>
      <c r="B10" s="36">
        <v>21286</v>
      </c>
      <c r="C10" s="36" t="s">
        <v>64</v>
      </c>
      <c r="D10" s="36">
        <v>0</v>
      </c>
      <c r="E10" s="36">
        <v>0</v>
      </c>
      <c r="F10" s="36">
        <v>9729</v>
      </c>
      <c r="G10" s="36">
        <v>0</v>
      </c>
      <c r="H10" s="36" t="s">
        <v>64</v>
      </c>
      <c r="I10" s="36" t="s">
        <v>64</v>
      </c>
      <c r="J10" s="36" t="s">
        <v>64</v>
      </c>
      <c r="K10" s="36" t="s">
        <v>64</v>
      </c>
      <c r="L10" s="36" t="s">
        <v>64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 t="s">
        <v>64</v>
      </c>
      <c r="S10" s="36">
        <v>45</v>
      </c>
      <c r="T10" s="36">
        <v>0</v>
      </c>
      <c r="U10" s="36">
        <v>0</v>
      </c>
      <c r="V10" s="36" t="s">
        <v>64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283</v>
      </c>
      <c r="AE10" s="36">
        <v>850</v>
      </c>
      <c r="AF10" s="36">
        <v>0</v>
      </c>
      <c r="AG10" s="36" t="s">
        <v>64</v>
      </c>
      <c r="AH10" s="36">
        <v>0</v>
      </c>
      <c r="AI10" s="36">
        <v>49</v>
      </c>
      <c r="AJ10" s="36" t="s">
        <v>64</v>
      </c>
      <c r="AK10" s="36" t="s">
        <v>64</v>
      </c>
      <c r="AL10" s="36">
        <v>0</v>
      </c>
      <c r="AM10" s="36">
        <v>0</v>
      </c>
      <c r="AN10" s="36">
        <v>0</v>
      </c>
      <c r="AO10" s="36" t="s">
        <v>64</v>
      </c>
      <c r="AP10" s="36">
        <v>0</v>
      </c>
      <c r="AQ10" s="36" t="s">
        <v>64</v>
      </c>
      <c r="AR10" s="36">
        <v>0</v>
      </c>
      <c r="AS10" s="36">
        <v>0</v>
      </c>
      <c r="AT10" s="36">
        <v>0</v>
      </c>
      <c r="AU10" s="36">
        <v>0</v>
      </c>
      <c r="AV10" s="36" t="s">
        <v>64</v>
      </c>
      <c r="AW10" s="36">
        <v>0</v>
      </c>
      <c r="AX10" s="36">
        <v>0</v>
      </c>
      <c r="AY10" s="36">
        <v>0</v>
      </c>
      <c r="AZ10" s="36">
        <v>0</v>
      </c>
      <c r="BA10" s="36" t="s">
        <v>64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 t="s">
        <v>64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3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36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12</v>
      </c>
      <c r="CS10" s="36">
        <v>0</v>
      </c>
      <c r="CT10" s="36">
        <v>0</v>
      </c>
      <c r="CU10" s="36">
        <v>3</v>
      </c>
      <c r="CV10" s="36">
        <v>0</v>
      </c>
      <c r="CW10" s="36">
        <v>0</v>
      </c>
      <c r="CX10" s="36">
        <v>0</v>
      </c>
      <c r="CY10" s="36">
        <v>0</v>
      </c>
      <c r="CZ10" s="36" t="s">
        <v>64</v>
      </c>
      <c r="DA10" s="36">
        <v>0</v>
      </c>
      <c r="DB10" s="36" t="s">
        <v>64</v>
      </c>
      <c r="DC10" s="36" t="s">
        <v>64</v>
      </c>
      <c r="DD10" s="36" t="s">
        <v>64</v>
      </c>
      <c r="DE10" s="36">
        <v>0</v>
      </c>
      <c r="DF10" s="36">
        <v>325</v>
      </c>
      <c r="DG10" s="36">
        <v>0</v>
      </c>
      <c r="DH10" s="36" t="s">
        <v>64</v>
      </c>
      <c r="DI10" s="36">
        <v>-53</v>
      </c>
      <c r="DJ10" s="36" t="s">
        <v>64</v>
      </c>
      <c r="DK10" s="36">
        <v>0</v>
      </c>
      <c r="DL10" s="36" t="s">
        <v>64</v>
      </c>
      <c r="DM10" s="36">
        <v>0</v>
      </c>
      <c r="DN10" s="36">
        <v>0</v>
      </c>
      <c r="DO10" s="36">
        <v>0</v>
      </c>
      <c r="DP10" s="36">
        <v>0</v>
      </c>
      <c r="DQ10" s="36">
        <v>0</v>
      </c>
      <c r="DR10" s="36" t="s">
        <v>64</v>
      </c>
      <c r="DS10" s="36">
        <v>0</v>
      </c>
      <c r="DT10" s="36">
        <v>0</v>
      </c>
      <c r="DU10" s="36">
        <v>0</v>
      </c>
      <c r="DV10" s="36">
        <v>0</v>
      </c>
      <c r="DW10" s="36">
        <v>0</v>
      </c>
      <c r="DX10" s="36">
        <v>0</v>
      </c>
      <c r="DY10" s="36">
        <v>0</v>
      </c>
      <c r="DZ10" s="36">
        <v>0</v>
      </c>
      <c r="EA10" s="36">
        <v>0</v>
      </c>
      <c r="EB10" s="36">
        <v>0</v>
      </c>
      <c r="EC10" s="36">
        <v>0</v>
      </c>
      <c r="ED10" s="36">
        <v>0</v>
      </c>
      <c r="EE10" s="36">
        <v>0</v>
      </c>
      <c r="EF10" s="36" t="s">
        <v>64</v>
      </c>
      <c r="EG10" s="36">
        <v>1209</v>
      </c>
      <c r="EH10" s="36">
        <v>0</v>
      </c>
      <c r="EI10" s="36">
        <v>2243</v>
      </c>
      <c r="EJ10" s="36" t="s">
        <v>64</v>
      </c>
      <c r="EK10" s="36" t="s">
        <v>64</v>
      </c>
      <c r="EL10" s="36">
        <v>0</v>
      </c>
      <c r="EM10" s="36">
        <v>2752</v>
      </c>
      <c r="EN10" s="36">
        <v>0</v>
      </c>
      <c r="EO10" s="36">
        <v>0</v>
      </c>
      <c r="EP10" s="36">
        <v>0</v>
      </c>
      <c r="EQ10" s="36">
        <v>0</v>
      </c>
      <c r="ER10" s="36">
        <v>0</v>
      </c>
      <c r="ES10" s="36">
        <v>0</v>
      </c>
      <c r="ET10" s="36" t="s">
        <v>64</v>
      </c>
      <c r="EU10" s="36">
        <v>0</v>
      </c>
      <c r="EV10" s="36">
        <v>0</v>
      </c>
      <c r="EW10" s="36">
        <v>-4</v>
      </c>
      <c r="EX10" s="36">
        <v>0</v>
      </c>
      <c r="EY10" s="36">
        <v>0</v>
      </c>
      <c r="EZ10" s="36">
        <v>0</v>
      </c>
      <c r="FA10" s="36">
        <v>6</v>
      </c>
      <c r="FB10" s="36">
        <v>0</v>
      </c>
      <c r="FC10" s="36">
        <v>12</v>
      </c>
      <c r="FD10" s="36">
        <v>0</v>
      </c>
      <c r="FE10" s="36">
        <v>0</v>
      </c>
      <c r="FF10" s="36">
        <v>0</v>
      </c>
      <c r="FG10" s="36">
        <v>0</v>
      </c>
      <c r="FH10" s="36">
        <v>0</v>
      </c>
      <c r="FI10" s="36">
        <v>0</v>
      </c>
      <c r="FJ10" s="36" t="s">
        <v>64</v>
      </c>
      <c r="FK10" s="36" t="s">
        <v>64</v>
      </c>
      <c r="FL10" s="36">
        <v>0</v>
      </c>
      <c r="FM10" s="36">
        <v>0</v>
      </c>
      <c r="FN10" s="36">
        <v>0</v>
      </c>
      <c r="FO10" s="36">
        <v>0</v>
      </c>
      <c r="FP10" s="36">
        <v>0</v>
      </c>
      <c r="FQ10" s="36">
        <v>0</v>
      </c>
      <c r="FR10" s="36">
        <v>0</v>
      </c>
      <c r="FS10" s="36">
        <v>0</v>
      </c>
      <c r="FT10" s="36">
        <v>0</v>
      </c>
      <c r="FU10" s="36">
        <v>0</v>
      </c>
      <c r="FV10" s="36">
        <v>0</v>
      </c>
      <c r="FW10" s="36">
        <v>0</v>
      </c>
      <c r="FX10" s="36">
        <v>0</v>
      </c>
      <c r="FY10" s="36">
        <v>0</v>
      </c>
      <c r="FZ10" s="36">
        <v>0</v>
      </c>
      <c r="GA10" s="36">
        <v>0</v>
      </c>
      <c r="GB10" s="36">
        <v>0</v>
      </c>
      <c r="GC10" s="36">
        <v>0</v>
      </c>
      <c r="GD10" s="36">
        <v>0</v>
      </c>
      <c r="GE10" s="36">
        <v>0</v>
      </c>
      <c r="GF10" s="36">
        <v>0</v>
      </c>
      <c r="GG10" s="36">
        <v>0</v>
      </c>
      <c r="GH10" s="36">
        <v>0</v>
      </c>
      <c r="GI10" s="36">
        <v>0</v>
      </c>
      <c r="GJ10" s="36">
        <v>0</v>
      </c>
      <c r="GK10" s="36">
        <v>0</v>
      </c>
      <c r="GL10" s="36">
        <v>0</v>
      </c>
      <c r="GM10" s="36">
        <v>0</v>
      </c>
      <c r="GN10" s="36">
        <v>0</v>
      </c>
      <c r="GO10" s="36">
        <v>0</v>
      </c>
      <c r="GP10" s="36">
        <v>0</v>
      </c>
      <c r="GQ10" s="36">
        <v>0</v>
      </c>
      <c r="GR10" s="36">
        <v>0</v>
      </c>
      <c r="GS10" s="36">
        <v>0</v>
      </c>
      <c r="GT10" s="36">
        <v>0</v>
      </c>
      <c r="GU10" s="36">
        <v>0</v>
      </c>
      <c r="GV10" s="36">
        <v>0</v>
      </c>
      <c r="GW10" s="36">
        <v>0</v>
      </c>
      <c r="GX10" s="36">
        <v>0</v>
      </c>
      <c r="GY10" s="36">
        <v>0</v>
      </c>
      <c r="GZ10" s="36">
        <v>0</v>
      </c>
      <c r="HA10" s="36">
        <v>0</v>
      </c>
      <c r="HB10" s="36">
        <v>0</v>
      </c>
      <c r="HC10" s="36">
        <v>0</v>
      </c>
      <c r="HD10" s="36">
        <v>0</v>
      </c>
      <c r="HE10" s="36">
        <v>0</v>
      </c>
      <c r="HF10" s="36">
        <v>0</v>
      </c>
      <c r="HG10" s="36">
        <v>0</v>
      </c>
      <c r="HH10" s="36">
        <v>0</v>
      </c>
      <c r="HI10" s="36">
        <v>0</v>
      </c>
      <c r="HJ10" s="36">
        <v>0</v>
      </c>
      <c r="HK10" s="36">
        <v>0</v>
      </c>
      <c r="HL10" s="36">
        <v>0</v>
      </c>
      <c r="HM10" s="36">
        <v>0</v>
      </c>
      <c r="HN10" s="36">
        <v>0</v>
      </c>
      <c r="HO10" s="36">
        <v>0</v>
      </c>
      <c r="HP10" s="36">
        <v>0</v>
      </c>
      <c r="HQ10" s="36" t="s">
        <v>64</v>
      </c>
      <c r="HR10" s="36">
        <v>0</v>
      </c>
      <c r="HS10" s="36">
        <v>0</v>
      </c>
      <c r="HT10" s="36">
        <v>0</v>
      </c>
      <c r="HU10" s="36">
        <v>0</v>
      </c>
      <c r="HV10" s="36">
        <v>0</v>
      </c>
      <c r="HW10" s="36" t="s">
        <v>64</v>
      </c>
      <c r="HX10" s="36">
        <v>0</v>
      </c>
      <c r="HY10" s="36">
        <v>0</v>
      </c>
      <c r="HZ10" s="36">
        <v>0</v>
      </c>
      <c r="IA10" s="36">
        <v>0</v>
      </c>
      <c r="IB10" s="36">
        <v>0</v>
      </c>
      <c r="ID10" s="36">
        <v>55324</v>
      </c>
      <c r="IE10" s="36" t="s">
        <v>64</v>
      </c>
      <c r="IF10" s="36">
        <v>0</v>
      </c>
      <c r="IG10" s="36">
        <v>0</v>
      </c>
      <c r="IH10" s="36">
        <v>19142</v>
      </c>
      <c r="II10" s="36">
        <v>0</v>
      </c>
      <c r="IJ10" s="36">
        <v>0</v>
      </c>
      <c r="IK10" s="36">
        <v>1</v>
      </c>
      <c r="IL10" s="36">
        <v>0</v>
      </c>
      <c r="IM10" s="36">
        <v>0</v>
      </c>
      <c r="IN10" s="36">
        <v>0</v>
      </c>
      <c r="IO10" s="36">
        <v>0</v>
      </c>
      <c r="IP10" s="36">
        <v>0</v>
      </c>
      <c r="IQ10" s="36">
        <v>0</v>
      </c>
      <c r="IR10" s="36">
        <v>0</v>
      </c>
      <c r="IS10" s="36">
        <v>0</v>
      </c>
      <c r="IT10" s="36">
        <v>1</v>
      </c>
      <c r="IU10" s="36">
        <v>1</v>
      </c>
      <c r="IV10" s="36">
        <v>0</v>
      </c>
      <c r="IW10" s="36">
        <v>0</v>
      </c>
      <c r="IX10" s="36" t="s">
        <v>64</v>
      </c>
      <c r="IY10" s="36">
        <v>0</v>
      </c>
      <c r="IZ10" s="36">
        <v>0</v>
      </c>
      <c r="JA10" s="36" t="s">
        <v>64</v>
      </c>
      <c r="JB10" s="36">
        <v>0</v>
      </c>
      <c r="JC10" s="36">
        <v>0</v>
      </c>
      <c r="JD10" s="36">
        <v>0</v>
      </c>
      <c r="JE10" s="36">
        <v>0</v>
      </c>
      <c r="JF10" s="36">
        <v>6498</v>
      </c>
      <c r="JG10" s="36" t="s">
        <v>64</v>
      </c>
      <c r="JH10" s="36">
        <v>0</v>
      </c>
      <c r="JI10" s="36" t="s">
        <v>64</v>
      </c>
      <c r="JJ10" s="36">
        <v>0</v>
      </c>
      <c r="JK10" s="36" t="s">
        <v>64</v>
      </c>
      <c r="JL10" s="36" t="s">
        <v>64</v>
      </c>
      <c r="JM10" s="36">
        <v>343</v>
      </c>
      <c r="JN10" s="36">
        <v>0</v>
      </c>
      <c r="JO10" s="36">
        <v>0</v>
      </c>
      <c r="JP10" s="36">
        <v>0</v>
      </c>
      <c r="JQ10" s="36">
        <v>7123</v>
      </c>
      <c r="JR10" s="36">
        <v>209</v>
      </c>
      <c r="JS10" s="36" t="s">
        <v>64</v>
      </c>
      <c r="JT10" s="36">
        <v>0</v>
      </c>
      <c r="JU10" s="36" t="s">
        <v>64</v>
      </c>
      <c r="JV10" s="36">
        <v>0</v>
      </c>
      <c r="JW10" s="36">
        <v>0</v>
      </c>
      <c r="JX10" s="36" t="s">
        <v>64</v>
      </c>
      <c r="JY10" s="36">
        <v>62</v>
      </c>
      <c r="JZ10" s="36">
        <v>0</v>
      </c>
      <c r="KA10" s="36" t="s">
        <v>64</v>
      </c>
      <c r="KB10" s="36">
        <v>0</v>
      </c>
      <c r="KC10" s="36">
        <v>0</v>
      </c>
      <c r="KD10" s="36">
        <v>0</v>
      </c>
      <c r="KE10" s="36">
        <v>0</v>
      </c>
      <c r="KF10" s="36">
        <v>0</v>
      </c>
      <c r="KG10" s="36" t="s">
        <v>64</v>
      </c>
      <c r="KH10" s="36">
        <v>0</v>
      </c>
      <c r="KI10" s="36">
        <v>0</v>
      </c>
      <c r="KJ10" s="36">
        <v>0</v>
      </c>
      <c r="KK10" s="36">
        <v>0</v>
      </c>
      <c r="KL10" s="36">
        <v>0</v>
      </c>
      <c r="KM10" s="36">
        <v>0</v>
      </c>
      <c r="KN10" s="36">
        <v>0</v>
      </c>
      <c r="KO10" s="36">
        <v>0</v>
      </c>
      <c r="KP10" s="36">
        <v>0</v>
      </c>
      <c r="KQ10" s="36">
        <v>0</v>
      </c>
      <c r="KR10" s="36">
        <v>0</v>
      </c>
      <c r="KS10" s="36">
        <v>0</v>
      </c>
      <c r="KT10" s="36">
        <v>0</v>
      </c>
      <c r="KU10" s="36">
        <v>0</v>
      </c>
      <c r="KV10" s="36">
        <v>0</v>
      </c>
      <c r="KW10" s="36" t="s">
        <v>64</v>
      </c>
      <c r="KX10" s="36">
        <v>0</v>
      </c>
      <c r="KY10" s="36">
        <v>0</v>
      </c>
      <c r="KZ10" s="36">
        <v>0</v>
      </c>
      <c r="LA10" s="36">
        <v>0</v>
      </c>
      <c r="LB10" s="36">
        <v>0</v>
      </c>
      <c r="LC10" s="36">
        <v>0</v>
      </c>
      <c r="LD10" s="36">
        <v>0</v>
      </c>
      <c r="LE10" s="36">
        <v>0</v>
      </c>
      <c r="LF10" s="36">
        <v>0</v>
      </c>
      <c r="LG10" s="36">
        <v>0</v>
      </c>
      <c r="LH10" s="36">
        <v>0</v>
      </c>
      <c r="LI10" s="36">
        <v>0</v>
      </c>
      <c r="LJ10" s="36">
        <v>0</v>
      </c>
      <c r="LK10" s="36">
        <v>0</v>
      </c>
      <c r="LL10" s="36">
        <v>0</v>
      </c>
      <c r="LM10" s="36">
        <v>0</v>
      </c>
      <c r="LN10" s="36">
        <v>0</v>
      </c>
      <c r="LO10" s="36">
        <v>0</v>
      </c>
      <c r="LP10" s="36">
        <v>0</v>
      </c>
      <c r="LQ10" s="36">
        <v>0</v>
      </c>
      <c r="LR10" s="36">
        <v>0</v>
      </c>
      <c r="LS10" s="36">
        <v>0</v>
      </c>
      <c r="LT10" s="36">
        <v>0</v>
      </c>
      <c r="LU10" s="36">
        <v>0</v>
      </c>
      <c r="LV10" s="36" t="s">
        <v>64</v>
      </c>
      <c r="LW10" s="36" t="s">
        <v>64</v>
      </c>
      <c r="LX10" s="36">
        <v>0</v>
      </c>
      <c r="LY10" s="36">
        <v>0</v>
      </c>
      <c r="LZ10" s="36">
        <v>0</v>
      </c>
      <c r="MA10" s="36">
        <v>0</v>
      </c>
      <c r="MB10" s="36" t="s">
        <v>64</v>
      </c>
      <c r="MC10" s="36">
        <v>0</v>
      </c>
      <c r="MD10" s="36">
        <v>0</v>
      </c>
      <c r="ME10" s="36">
        <v>1</v>
      </c>
      <c r="MF10" s="36" t="s">
        <v>64</v>
      </c>
      <c r="MG10" s="36" t="s">
        <v>64</v>
      </c>
      <c r="MH10" s="36">
        <v>1175</v>
      </c>
      <c r="MI10" s="36">
        <v>0</v>
      </c>
      <c r="MJ10" s="36">
        <v>183</v>
      </c>
      <c r="MK10" s="36">
        <v>535</v>
      </c>
      <c r="ML10" s="36">
        <v>825</v>
      </c>
      <c r="MM10" s="36">
        <v>0</v>
      </c>
      <c r="MN10" s="36" t="s">
        <v>64</v>
      </c>
      <c r="MO10" s="36">
        <v>0</v>
      </c>
      <c r="MP10" s="36">
        <v>0</v>
      </c>
      <c r="MQ10" s="36" t="s">
        <v>64</v>
      </c>
      <c r="MR10" s="36">
        <v>0</v>
      </c>
      <c r="MS10" s="36">
        <v>0</v>
      </c>
      <c r="MT10" s="36" t="s">
        <v>64</v>
      </c>
      <c r="MU10" s="36">
        <v>0</v>
      </c>
      <c r="MV10" s="36">
        <v>0</v>
      </c>
      <c r="MW10" s="36">
        <v>0</v>
      </c>
      <c r="MX10" s="36">
        <v>0</v>
      </c>
      <c r="MY10" s="36">
        <v>0</v>
      </c>
      <c r="MZ10" s="36">
        <v>0</v>
      </c>
      <c r="NA10" s="36">
        <v>0</v>
      </c>
      <c r="NB10" s="36">
        <v>0</v>
      </c>
      <c r="NC10" s="36">
        <v>0</v>
      </c>
      <c r="ND10" s="36">
        <v>0</v>
      </c>
      <c r="NE10" s="36">
        <v>0</v>
      </c>
      <c r="NF10" s="36">
        <v>0</v>
      </c>
      <c r="NG10" s="36">
        <v>0</v>
      </c>
      <c r="NH10" s="36" t="s">
        <v>64</v>
      </c>
      <c r="NI10" s="36" t="s">
        <v>64</v>
      </c>
      <c r="NJ10" s="36">
        <v>0</v>
      </c>
      <c r="NK10" s="36">
        <v>8667</v>
      </c>
      <c r="NL10" s="36">
        <v>0</v>
      </c>
      <c r="NM10" s="36">
        <v>0</v>
      </c>
      <c r="NN10" s="36">
        <v>0</v>
      </c>
      <c r="NO10" s="36" t="s">
        <v>64</v>
      </c>
      <c r="NP10" s="36">
        <v>0</v>
      </c>
      <c r="NQ10" s="36">
        <v>0</v>
      </c>
      <c r="NR10" s="36">
        <v>0</v>
      </c>
      <c r="NS10" s="36">
        <v>0</v>
      </c>
      <c r="NT10" s="36">
        <v>0</v>
      </c>
      <c r="NU10" s="36">
        <v>0</v>
      </c>
      <c r="NV10" s="36">
        <v>0</v>
      </c>
      <c r="NW10" s="36">
        <v>0</v>
      </c>
      <c r="NX10" s="36">
        <v>0</v>
      </c>
      <c r="NY10" s="36">
        <v>0</v>
      </c>
      <c r="NZ10" s="36">
        <v>0</v>
      </c>
      <c r="OA10" s="36">
        <v>0</v>
      </c>
      <c r="OB10" s="36">
        <v>0</v>
      </c>
      <c r="OC10" s="36">
        <v>0</v>
      </c>
      <c r="OD10" s="36">
        <v>0</v>
      </c>
      <c r="OE10" s="36" t="s">
        <v>64</v>
      </c>
      <c r="OF10" s="36">
        <v>0</v>
      </c>
      <c r="OG10" s="36">
        <v>0</v>
      </c>
      <c r="OH10" s="36">
        <v>0</v>
      </c>
      <c r="OI10" s="36">
        <v>0</v>
      </c>
      <c r="OJ10" s="36">
        <v>0</v>
      </c>
      <c r="OK10" s="36" t="s">
        <v>64</v>
      </c>
      <c r="OL10" s="36">
        <v>293</v>
      </c>
      <c r="OM10" s="36">
        <v>0</v>
      </c>
      <c r="ON10" s="36">
        <v>0</v>
      </c>
      <c r="OO10" s="36">
        <v>0</v>
      </c>
      <c r="OP10" s="36">
        <v>0</v>
      </c>
      <c r="OQ10" s="36">
        <v>0</v>
      </c>
      <c r="OR10" s="36">
        <v>0</v>
      </c>
      <c r="OS10" s="36">
        <v>0</v>
      </c>
      <c r="OT10" s="36">
        <v>0</v>
      </c>
      <c r="OU10" s="36">
        <v>0</v>
      </c>
      <c r="OV10" s="36">
        <v>0</v>
      </c>
      <c r="OW10" s="36">
        <v>0</v>
      </c>
      <c r="OX10" s="36">
        <v>0</v>
      </c>
      <c r="OY10" s="36">
        <v>0</v>
      </c>
      <c r="OZ10" s="36">
        <v>0</v>
      </c>
      <c r="PA10" s="36">
        <v>0</v>
      </c>
      <c r="PB10" s="36">
        <v>0</v>
      </c>
      <c r="PC10" s="36">
        <v>0</v>
      </c>
      <c r="PD10" s="36" t="s">
        <v>64</v>
      </c>
      <c r="PE10" s="36">
        <v>0</v>
      </c>
      <c r="PF10" s="36">
        <v>0</v>
      </c>
      <c r="PG10" s="36">
        <v>0</v>
      </c>
      <c r="PH10" s="36">
        <v>0</v>
      </c>
      <c r="PI10" s="36">
        <v>0</v>
      </c>
      <c r="PJ10" s="36">
        <v>0</v>
      </c>
      <c r="PK10" s="36">
        <v>0</v>
      </c>
      <c r="PL10" s="36">
        <v>0</v>
      </c>
      <c r="PM10" s="36">
        <v>0</v>
      </c>
      <c r="PN10" s="36">
        <v>0</v>
      </c>
      <c r="PO10" s="36">
        <v>0</v>
      </c>
      <c r="PP10" s="36">
        <v>0</v>
      </c>
      <c r="PQ10" s="36">
        <v>0</v>
      </c>
      <c r="PR10" s="36">
        <v>0</v>
      </c>
      <c r="PS10" s="36">
        <v>0</v>
      </c>
      <c r="PT10" s="36">
        <v>0</v>
      </c>
      <c r="PU10" s="36">
        <v>0</v>
      </c>
      <c r="PV10" s="36">
        <v>0</v>
      </c>
      <c r="PW10" s="36">
        <v>0</v>
      </c>
      <c r="PX10" s="36">
        <v>0</v>
      </c>
      <c r="PY10" s="36">
        <v>0</v>
      </c>
      <c r="PZ10" s="36">
        <v>0</v>
      </c>
      <c r="QA10" s="36">
        <v>0</v>
      </c>
      <c r="QB10" s="36">
        <v>0</v>
      </c>
      <c r="QC10" s="36">
        <v>0</v>
      </c>
      <c r="QD10" s="36">
        <v>0</v>
      </c>
      <c r="QE10" s="36">
        <v>0</v>
      </c>
      <c r="QF10" s="36">
        <v>0</v>
      </c>
      <c r="QG10" s="36">
        <v>0</v>
      </c>
      <c r="QH10" s="36">
        <v>0</v>
      </c>
      <c r="QI10" s="36">
        <v>0</v>
      </c>
      <c r="QJ10" s="36">
        <v>0</v>
      </c>
      <c r="QK10" s="36">
        <v>0</v>
      </c>
      <c r="QL10" s="36">
        <v>0</v>
      </c>
      <c r="QM10" s="36">
        <v>0</v>
      </c>
      <c r="QN10" s="36">
        <v>0</v>
      </c>
      <c r="QO10" s="36">
        <v>0</v>
      </c>
      <c r="QP10" s="36">
        <v>0</v>
      </c>
      <c r="QQ10" s="36">
        <v>0</v>
      </c>
      <c r="QR10" s="36">
        <v>0</v>
      </c>
      <c r="QS10" s="36">
        <v>0</v>
      </c>
      <c r="QT10" s="36">
        <v>0</v>
      </c>
      <c r="QU10" s="36">
        <v>0</v>
      </c>
      <c r="QV10" s="36">
        <v>0</v>
      </c>
      <c r="QW10" s="36">
        <v>0</v>
      </c>
      <c r="QX10" s="36">
        <v>0</v>
      </c>
      <c r="QY10" s="36" t="s">
        <v>64</v>
      </c>
      <c r="QZ10" s="36">
        <v>0</v>
      </c>
      <c r="RA10" s="36">
        <v>0</v>
      </c>
      <c r="RB10" s="36">
        <v>0</v>
      </c>
      <c r="RC10" s="36">
        <v>0</v>
      </c>
      <c r="RD10" s="36">
        <v>0</v>
      </c>
    </row>
    <row r="11" spans="1:472" ht="15">
      <c r="A11" s="36">
        <v>2002</v>
      </c>
      <c r="B11" s="36">
        <v>17509</v>
      </c>
      <c r="C11" s="36" t="s">
        <v>64</v>
      </c>
      <c r="D11" s="36">
        <v>0</v>
      </c>
      <c r="E11" s="36">
        <v>0</v>
      </c>
      <c r="F11" s="36">
        <v>8913</v>
      </c>
      <c r="G11" s="36">
        <v>0</v>
      </c>
      <c r="H11" s="36" t="s">
        <v>64</v>
      </c>
      <c r="I11" s="36">
        <v>9</v>
      </c>
      <c r="J11" s="36" t="s">
        <v>64</v>
      </c>
      <c r="K11" s="36" t="s">
        <v>64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 t="s">
        <v>64</v>
      </c>
      <c r="S11" s="36">
        <v>46</v>
      </c>
      <c r="T11" s="36">
        <v>0</v>
      </c>
      <c r="U11" s="36">
        <v>0</v>
      </c>
      <c r="V11" s="36" t="s">
        <v>64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605</v>
      </c>
      <c r="AE11" s="36">
        <v>855</v>
      </c>
      <c r="AF11" s="36">
        <v>0</v>
      </c>
      <c r="AG11" s="36" t="s">
        <v>64</v>
      </c>
      <c r="AH11" s="36">
        <v>0</v>
      </c>
      <c r="AI11" s="36">
        <v>51</v>
      </c>
      <c r="AJ11" s="36" t="s">
        <v>64</v>
      </c>
      <c r="AK11" s="36">
        <v>86</v>
      </c>
      <c r="AL11" s="36">
        <v>0</v>
      </c>
      <c r="AM11" s="36">
        <v>0</v>
      </c>
      <c r="AN11" s="36">
        <v>0</v>
      </c>
      <c r="AO11" s="36">
        <v>-991</v>
      </c>
      <c r="AP11" s="36">
        <v>0</v>
      </c>
      <c r="AQ11" s="36" t="s">
        <v>64</v>
      </c>
      <c r="AR11" s="36">
        <v>0</v>
      </c>
      <c r="AS11" s="36">
        <v>0</v>
      </c>
      <c r="AT11" s="36">
        <v>0</v>
      </c>
      <c r="AU11" s="36">
        <v>0</v>
      </c>
      <c r="AV11" s="36" t="s">
        <v>64</v>
      </c>
      <c r="AW11" s="36" t="s">
        <v>64</v>
      </c>
      <c r="AX11" s="36">
        <v>0</v>
      </c>
      <c r="AY11" s="36">
        <v>0</v>
      </c>
      <c r="AZ11" s="36">
        <v>0</v>
      </c>
      <c r="BA11" s="36" t="s">
        <v>64</v>
      </c>
      <c r="BB11" s="36" t="s">
        <v>64</v>
      </c>
      <c r="BC11" s="36">
        <v>0</v>
      </c>
      <c r="BD11" s="36">
        <v>0</v>
      </c>
      <c r="BE11" s="36" t="s">
        <v>64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4</v>
      </c>
      <c r="BZ11" s="36">
        <v>0</v>
      </c>
      <c r="CA11" s="36">
        <v>0</v>
      </c>
      <c r="CB11" s="36">
        <v>0</v>
      </c>
      <c r="CC11" s="36">
        <v>2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219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12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-1</v>
      </c>
      <c r="DA11" s="36">
        <v>0</v>
      </c>
      <c r="DB11" s="36">
        <v>356</v>
      </c>
      <c r="DC11" s="36" t="s">
        <v>64</v>
      </c>
      <c r="DD11" s="36">
        <v>1</v>
      </c>
      <c r="DE11" s="36">
        <v>0</v>
      </c>
      <c r="DF11" s="36">
        <v>142</v>
      </c>
      <c r="DG11" s="36">
        <v>0</v>
      </c>
      <c r="DH11" s="36" t="s">
        <v>64</v>
      </c>
      <c r="DI11" s="36">
        <v>444</v>
      </c>
      <c r="DJ11" s="36">
        <v>84</v>
      </c>
      <c r="DK11" s="36">
        <v>0</v>
      </c>
      <c r="DL11" s="36">
        <v>6</v>
      </c>
      <c r="DM11" s="36">
        <v>0</v>
      </c>
      <c r="DN11" s="36">
        <v>0</v>
      </c>
      <c r="DO11" s="36">
        <v>0</v>
      </c>
      <c r="DP11" s="36">
        <v>0</v>
      </c>
      <c r="DQ11" s="36">
        <v>0</v>
      </c>
      <c r="DR11" s="36" t="s">
        <v>64</v>
      </c>
      <c r="DS11" s="36">
        <v>0</v>
      </c>
      <c r="DT11" s="36">
        <v>0</v>
      </c>
      <c r="DU11" s="36">
        <v>0</v>
      </c>
      <c r="DV11" s="36">
        <v>0</v>
      </c>
      <c r="DW11" s="36">
        <v>0</v>
      </c>
      <c r="DX11" s="36">
        <v>0</v>
      </c>
      <c r="DY11" s="36">
        <v>0</v>
      </c>
      <c r="DZ11" s="36">
        <v>0</v>
      </c>
      <c r="EA11" s="36">
        <v>0</v>
      </c>
      <c r="EB11" s="36">
        <v>0</v>
      </c>
      <c r="EC11" s="36">
        <v>0</v>
      </c>
      <c r="ED11" s="36">
        <v>0</v>
      </c>
      <c r="EE11" s="36">
        <v>0</v>
      </c>
      <c r="EF11" s="36" t="s">
        <v>64</v>
      </c>
      <c r="EG11" s="36">
        <v>34</v>
      </c>
      <c r="EH11" s="36">
        <v>0</v>
      </c>
      <c r="EI11" s="36">
        <v>1198</v>
      </c>
      <c r="EJ11" s="36" t="s">
        <v>64</v>
      </c>
      <c r="EK11" s="36" t="s">
        <v>64</v>
      </c>
      <c r="EL11" s="36">
        <v>-1</v>
      </c>
      <c r="EM11" s="36">
        <v>2747</v>
      </c>
      <c r="EN11" s="36">
        <v>0</v>
      </c>
      <c r="EO11" s="36">
        <v>0</v>
      </c>
      <c r="EP11" s="36">
        <v>0</v>
      </c>
      <c r="EQ11" s="36">
        <v>0</v>
      </c>
      <c r="ER11" s="36">
        <v>0</v>
      </c>
      <c r="ES11" s="36">
        <v>0</v>
      </c>
      <c r="ET11" s="36" t="s">
        <v>64</v>
      </c>
      <c r="EU11" s="36">
        <v>0</v>
      </c>
      <c r="EV11" s="36" t="s">
        <v>64</v>
      </c>
      <c r="EW11" s="36">
        <v>-13</v>
      </c>
      <c r="EX11" s="36">
        <v>0</v>
      </c>
      <c r="EY11" s="36">
        <v>0</v>
      </c>
      <c r="EZ11" s="36">
        <v>0</v>
      </c>
      <c r="FA11" s="36">
        <v>3</v>
      </c>
      <c r="FB11" s="36">
        <v>0</v>
      </c>
      <c r="FC11" s="36">
        <v>80</v>
      </c>
      <c r="FD11" s="36">
        <v>0</v>
      </c>
      <c r="FE11" s="36">
        <v>0</v>
      </c>
      <c r="FF11" s="36">
        <v>0</v>
      </c>
      <c r="FG11" s="36">
        <v>0</v>
      </c>
      <c r="FH11" s="36">
        <v>0</v>
      </c>
      <c r="FI11" s="36">
        <v>0</v>
      </c>
      <c r="FJ11" s="36">
        <v>0</v>
      </c>
      <c r="FK11" s="36" t="s">
        <v>64</v>
      </c>
      <c r="FL11" s="36">
        <v>0</v>
      </c>
      <c r="FM11" s="36">
        <v>0</v>
      </c>
      <c r="FN11" s="36">
        <v>0</v>
      </c>
      <c r="FO11" s="36">
        <v>0</v>
      </c>
      <c r="FP11" s="36">
        <v>0</v>
      </c>
      <c r="FQ11" s="36">
        <v>0</v>
      </c>
      <c r="FR11" s="36">
        <v>0</v>
      </c>
      <c r="FS11" s="36">
        <v>0</v>
      </c>
      <c r="FT11" s="36">
        <v>0</v>
      </c>
      <c r="FU11" s="36">
        <v>1035</v>
      </c>
      <c r="FV11" s="36">
        <v>0</v>
      </c>
      <c r="FW11" s="36">
        <v>0</v>
      </c>
      <c r="FX11" s="36">
        <v>0</v>
      </c>
      <c r="FY11" s="36">
        <v>0</v>
      </c>
      <c r="FZ11" s="36">
        <v>0</v>
      </c>
      <c r="GA11" s="36">
        <v>0</v>
      </c>
      <c r="GB11" s="36">
        <v>0</v>
      </c>
      <c r="GC11" s="36">
        <v>0</v>
      </c>
      <c r="GD11" s="36">
        <v>0</v>
      </c>
      <c r="GE11" s="36">
        <v>0</v>
      </c>
      <c r="GF11" s="36">
        <v>0</v>
      </c>
      <c r="GG11" s="36">
        <v>0</v>
      </c>
      <c r="GH11" s="36">
        <v>0</v>
      </c>
      <c r="GI11" s="36">
        <v>0</v>
      </c>
      <c r="GJ11" s="36">
        <v>0</v>
      </c>
      <c r="GK11" s="36">
        <v>0</v>
      </c>
      <c r="GL11" s="36">
        <v>0</v>
      </c>
      <c r="GM11" s="36">
        <v>0</v>
      </c>
      <c r="GN11" s="36">
        <v>0</v>
      </c>
      <c r="GO11" s="36">
        <v>0</v>
      </c>
      <c r="GP11" s="36">
        <v>0</v>
      </c>
      <c r="GQ11" s="36">
        <v>0</v>
      </c>
      <c r="GR11" s="36">
        <v>0</v>
      </c>
      <c r="GS11" s="36">
        <v>0</v>
      </c>
      <c r="GT11" s="36">
        <v>0</v>
      </c>
      <c r="GU11" s="36">
        <v>0</v>
      </c>
      <c r="GV11" s="36">
        <v>0</v>
      </c>
      <c r="GW11" s="36">
        <v>0</v>
      </c>
      <c r="GX11" s="36">
        <v>0</v>
      </c>
      <c r="GY11" s="36">
        <v>0</v>
      </c>
      <c r="GZ11" s="36">
        <v>0</v>
      </c>
      <c r="HA11" s="36">
        <v>0</v>
      </c>
      <c r="HB11" s="36">
        <v>0</v>
      </c>
      <c r="HC11" s="36">
        <v>0</v>
      </c>
      <c r="HD11" s="36">
        <v>0</v>
      </c>
      <c r="HE11" s="36">
        <v>0</v>
      </c>
      <c r="HF11" s="36">
        <v>0</v>
      </c>
      <c r="HG11" s="36">
        <v>0</v>
      </c>
      <c r="HH11" s="36">
        <v>0</v>
      </c>
      <c r="HI11" s="36">
        <v>0</v>
      </c>
      <c r="HJ11" s="36">
        <v>0</v>
      </c>
      <c r="HK11" s="36">
        <v>0</v>
      </c>
      <c r="HL11" s="36">
        <v>0</v>
      </c>
      <c r="HM11" s="36">
        <v>0</v>
      </c>
      <c r="HN11" s="36">
        <v>0</v>
      </c>
      <c r="HO11" s="36">
        <v>0</v>
      </c>
      <c r="HP11" s="36">
        <v>0</v>
      </c>
      <c r="HQ11" s="36" t="s">
        <v>64</v>
      </c>
      <c r="HR11" s="36">
        <v>0</v>
      </c>
      <c r="HS11" s="36">
        <v>0</v>
      </c>
      <c r="HT11" s="36">
        <v>0</v>
      </c>
      <c r="HU11" s="36">
        <v>0</v>
      </c>
      <c r="HV11" s="36">
        <v>0</v>
      </c>
      <c r="HW11" s="36" t="s">
        <v>64</v>
      </c>
      <c r="HX11" s="36">
        <v>0</v>
      </c>
      <c r="HY11" s="36">
        <v>0</v>
      </c>
      <c r="HZ11" s="36">
        <v>0</v>
      </c>
      <c r="IA11" s="36">
        <v>0</v>
      </c>
      <c r="IB11" s="36">
        <v>0</v>
      </c>
      <c r="ID11" s="36">
        <v>54535</v>
      </c>
      <c r="IE11" s="36" t="s">
        <v>64</v>
      </c>
      <c r="IF11" s="36">
        <v>0</v>
      </c>
      <c r="IG11" s="36">
        <v>0</v>
      </c>
      <c r="IH11" s="36">
        <v>20700</v>
      </c>
      <c r="II11" s="36">
        <v>0</v>
      </c>
      <c r="IJ11" s="36">
        <v>0</v>
      </c>
      <c r="IK11" s="36" t="s">
        <v>64</v>
      </c>
      <c r="IL11" s="36">
        <v>0</v>
      </c>
      <c r="IM11" s="36">
        <v>0</v>
      </c>
      <c r="IN11" s="36">
        <v>0</v>
      </c>
      <c r="IO11" s="36">
        <v>0</v>
      </c>
      <c r="IP11" s="36">
        <v>0</v>
      </c>
      <c r="IQ11" s="36">
        <v>0</v>
      </c>
      <c r="IR11" s="36">
        <v>0</v>
      </c>
      <c r="IS11" s="36">
        <v>0</v>
      </c>
      <c r="IT11" s="36" t="s">
        <v>64</v>
      </c>
      <c r="IU11" s="36">
        <v>-2</v>
      </c>
      <c r="IV11" s="36">
        <v>0</v>
      </c>
      <c r="IW11" s="36">
        <v>0</v>
      </c>
      <c r="IX11" s="36" t="s">
        <v>64</v>
      </c>
      <c r="IY11" s="36">
        <v>0</v>
      </c>
      <c r="IZ11" s="36">
        <v>0</v>
      </c>
      <c r="JA11" s="36" t="s">
        <v>64</v>
      </c>
      <c r="JB11" s="36">
        <v>0</v>
      </c>
      <c r="JC11" s="36">
        <v>0</v>
      </c>
      <c r="JD11" s="36">
        <v>0</v>
      </c>
      <c r="JE11" s="36">
        <v>0</v>
      </c>
      <c r="JF11" s="36">
        <v>6510</v>
      </c>
      <c r="JG11" s="36">
        <v>0</v>
      </c>
      <c r="JH11" s="36">
        <v>0</v>
      </c>
      <c r="JI11" s="36" t="s">
        <v>64</v>
      </c>
      <c r="JJ11" s="36">
        <v>0</v>
      </c>
      <c r="JK11" s="36" t="s">
        <v>64</v>
      </c>
      <c r="JL11" s="36">
        <v>393</v>
      </c>
      <c r="JM11" s="36">
        <v>546</v>
      </c>
      <c r="JN11" s="36">
        <v>0</v>
      </c>
      <c r="JO11" s="36" t="s">
        <v>64</v>
      </c>
      <c r="JP11" s="36">
        <v>0</v>
      </c>
      <c r="JQ11" s="36">
        <v>3943</v>
      </c>
      <c r="JR11" s="36">
        <v>174</v>
      </c>
      <c r="JS11" s="36" t="s">
        <v>64</v>
      </c>
      <c r="JT11" s="36">
        <v>0</v>
      </c>
      <c r="JU11" s="36">
        <v>62</v>
      </c>
      <c r="JV11" s="36">
        <v>0</v>
      </c>
      <c r="JW11" s="36">
        <v>0</v>
      </c>
      <c r="JX11" s="36" t="s">
        <v>64</v>
      </c>
      <c r="JY11" s="36" t="s">
        <v>64</v>
      </c>
      <c r="JZ11" s="36">
        <v>0</v>
      </c>
      <c r="KA11" s="36" t="s">
        <v>64</v>
      </c>
      <c r="KB11" s="36">
        <v>0</v>
      </c>
      <c r="KC11" s="36" t="s">
        <v>64</v>
      </c>
      <c r="KD11" s="36">
        <v>0</v>
      </c>
      <c r="KE11" s="36">
        <v>0</v>
      </c>
      <c r="KF11" s="36">
        <v>0</v>
      </c>
      <c r="KG11" s="36" t="s">
        <v>64</v>
      </c>
      <c r="KH11" s="36">
        <v>0</v>
      </c>
      <c r="KI11" s="36">
        <v>0</v>
      </c>
      <c r="KJ11" s="36">
        <v>0</v>
      </c>
      <c r="KK11" s="36">
        <v>0</v>
      </c>
      <c r="KL11" s="36">
        <v>0</v>
      </c>
      <c r="KM11" s="36">
        <v>0</v>
      </c>
      <c r="KN11" s="36">
        <v>0</v>
      </c>
      <c r="KO11" s="36">
        <v>0</v>
      </c>
      <c r="KP11" s="36">
        <v>0</v>
      </c>
      <c r="KQ11" s="36">
        <v>0</v>
      </c>
      <c r="KR11" s="36">
        <v>0</v>
      </c>
      <c r="KS11" s="36">
        <v>0</v>
      </c>
      <c r="KT11" s="36">
        <v>0</v>
      </c>
      <c r="KU11" s="36">
        <v>0</v>
      </c>
      <c r="KV11" s="36">
        <v>0</v>
      </c>
      <c r="KW11" s="36" t="s">
        <v>64</v>
      </c>
      <c r="KX11" s="36">
        <v>0</v>
      </c>
      <c r="KY11" s="36">
        <v>0</v>
      </c>
      <c r="KZ11" s="36" t="s">
        <v>64</v>
      </c>
      <c r="LA11" s="36">
        <v>0</v>
      </c>
      <c r="LB11" s="36">
        <v>0</v>
      </c>
      <c r="LC11" s="36">
        <v>0</v>
      </c>
      <c r="LD11" s="36">
        <v>0</v>
      </c>
      <c r="LE11" s="36">
        <v>0</v>
      </c>
      <c r="LF11" s="36">
        <v>0</v>
      </c>
      <c r="LG11" s="36">
        <v>0</v>
      </c>
      <c r="LH11" s="36">
        <v>0</v>
      </c>
      <c r="LI11" s="36">
        <v>0</v>
      </c>
      <c r="LJ11" s="36">
        <v>0</v>
      </c>
      <c r="LK11" s="36">
        <v>0</v>
      </c>
      <c r="LL11" s="36">
        <v>0</v>
      </c>
      <c r="LM11" s="36">
        <v>0</v>
      </c>
      <c r="LN11" s="36" t="s">
        <v>64</v>
      </c>
      <c r="LO11" s="36">
        <v>0</v>
      </c>
      <c r="LP11" s="36">
        <v>0</v>
      </c>
      <c r="LQ11" s="36">
        <v>0</v>
      </c>
      <c r="LR11" s="36">
        <v>0</v>
      </c>
      <c r="LS11" s="36">
        <v>0</v>
      </c>
      <c r="LT11" s="36">
        <v>0</v>
      </c>
      <c r="LU11" s="36">
        <v>0</v>
      </c>
      <c r="LV11" s="36" t="s">
        <v>64</v>
      </c>
      <c r="LW11" s="36">
        <v>0</v>
      </c>
      <c r="LX11" s="36">
        <v>0</v>
      </c>
      <c r="LY11" s="36">
        <v>0</v>
      </c>
      <c r="LZ11" s="36">
        <v>0</v>
      </c>
      <c r="MA11" s="36">
        <v>0</v>
      </c>
      <c r="MB11" s="36" t="s">
        <v>64</v>
      </c>
      <c r="MC11" s="36">
        <v>0</v>
      </c>
      <c r="MD11" s="36">
        <v>0</v>
      </c>
      <c r="ME11" s="36" t="s">
        <v>64</v>
      </c>
      <c r="MF11" s="36" t="s">
        <v>64</v>
      </c>
      <c r="MG11" s="36" t="s">
        <v>64</v>
      </c>
      <c r="MH11" s="36">
        <v>2100</v>
      </c>
      <c r="MI11" s="36">
        <v>0</v>
      </c>
      <c r="MJ11" s="36">
        <v>100</v>
      </c>
      <c r="MK11" s="36">
        <v>809</v>
      </c>
      <c r="ML11" s="36">
        <v>1191</v>
      </c>
      <c r="MM11" s="36">
        <v>0</v>
      </c>
      <c r="MN11" s="36" t="s">
        <v>64</v>
      </c>
      <c r="MO11" s="36">
        <v>0</v>
      </c>
      <c r="MP11" s="36">
        <v>0</v>
      </c>
      <c r="MQ11" s="36" t="s">
        <v>64</v>
      </c>
      <c r="MR11" s="36">
        <v>0</v>
      </c>
      <c r="MS11" s="36">
        <v>0</v>
      </c>
      <c r="MT11" s="36" t="s">
        <v>64</v>
      </c>
      <c r="MU11" s="36">
        <v>0</v>
      </c>
      <c r="MV11" s="36">
        <v>0</v>
      </c>
      <c r="MW11" s="36">
        <v>0</v>
      </c>
      <c r="MX11" s="36">
        <v>0</v>
      </c>
      <c r="MY11" s="36">
        <v>0</v>
      </c>
      <c r="MZ11" s="36">
        <v>0</v>
      </c>
      <c r="NA11" s="36">
        <v>0</v>
      </c>
      <c r="NB11" s="36">
        <v>0</v>
      </c>
      <c r="NC11" s="36">
        <v>0</v>
      </c>
      <c r="ND11" s="36">
        <v>0</v>
      </c>
      <c r="NE11" s="36">
        <v>0</v>
      </c>
      <c r="NF11" s="36">
        <v>0</v>
      </c>
      <c r="NG11" s="36">
        <v>0</v>
      </c>
      <c r="NH11" s="36" t="s">
        <v>64</v>
      </c>
      <c r="NI11" s="36">
        <v>458</v>
      </c>
      <c r="NJ11" s="36">
        <v>0</v>
      </c>
      <c r="NK11" s="36">
        <v>10248</v>
      </c>
      <c r="NL11" s="36" t="s">
        <v>64</v>
      </c>
      <c r="NM11" s="36">
        <v>0</v>
      </c>
      <c r="NN11" s="36" t="s">
        <v>64</v>
      </c>
      <c r="NO11" s="36" t="s">
        <v>64</v>
      </c>
      <c r="NP11" s="36">
        <v>0</v>
      </c>
      <c r="NQ11" s="36">
        <v>0</v>
      </c>
      <c r="NR11" s="36">
        <v>0</v>
      </c>
      <c r="NS11" s="36">
        <v>0</v>
      </c>
      <c r="NT11" s="36">
        <v>0</v>
      </c>
      <c r="NU11" s="36">
        <v>0</v>
      </c>
      <c r="NV11" s="36">
        <v>0</v>
      </c>
      <c r="NW11" s="36">
        <v>0</v>
      </c>
      <c r="NX11" s="36">
        <v>0</v>
      </c>
      <c r="NY11" s="36">
        <v>0</v>
      </c>
      <c r="NZ11" s="36">
        <v>0</v>
      </c>
      <c r="OA11" s="36">
        <v>0</v>
      </c>
      <c r="OB11" s="36">
        <v>0</v>
      </c>
      <c r="OC11" s="36">
        <v>0</v>
      </c>
      <c r="OD11" s="36">
        <v>0</v>
      </c>
      <c r="OE11" s="36" t="s">
        <v>64</v>
      </c>
      <c r="OF11" s="36">
        <v>0</v>
      </c>
      <c r="OG11" s="36">
        <v>0</v>
      </c>
      <c r="OH11" s="36">
        <v>0</v>
      </c>
      <c r="OI11" s="36">
        <v>0</v>
      </c>
      <c r="OJ11" s="36">
        <v>0</v>
      </c>
      <c r="OK11" s="36" t="s">
        <v>64</v>
      </c>
      <c r="OL11" s="36" t="s">
        <v>64</v>
      </c>
      <c r="OM11" s="36">
        <v>0</v>
      </c>
      <c r="ON11" s="36">
        <v>0</v>
      </c>
      <c r="OO11" s="36">
        <v>0</v>
      </c>
      <c r="OP11" s="36">
        <v>0</v>
      </c>
      <c r="OQ11" s="36">
        <v>0</v>
      </c>
      <c r="OR11" s="36">
        <v>0</v>
      </c>
      <c r="OS11" s="36">
        <v>0</v>
      </c>
      <c r="OT11" s="36">
        <v>0</v>
      </c>
      <c r="OU11" s="36">
        <v>0</v>
      </c>
      <c r="OV11" s="36">
        <v>0</v>
      </c>
      <c r="OW11" s="36">
        <v>0</v>
      </c>
      <c r="OX11" s="36">
        <v>0</v>
      </c>
      <c r="OY11" s="36">
        <v>0</v>
      </c>
      <c r="OZ11" s="36">
        <v>0</v>
      </c>
      <c r="PA11" s="36">
        <v>0</v>
      </c>
      <c r="PB11" s="36">
        <v>0</v>
      </c>
      <c r="PC11" s="36">
        <v>0</v>
      </c>
      <c r="PD11" s="36" t="s">
        <v>64</v>
      </c>
      <c r="PE11" s="36">
        <v>0</v>
      </c>
      <c r="PF11" s="36">
        <v>0</v>
      </c>
      <c r="PG11" s="36">
        <v>0</v>
      </c>
      <c r="PH11" s="36">
        <v>0</v>
      </c>
      <c r="PI11" s="36">
        <v>0</v>
      </c>
      <c r="PJ11" s="36">
        <v>0</v>
      </c>
      <c r="PK11" s="36">
        <v>0</v>
      </c>
      <c r="PL11" s="36">
        <v>0</v>
      </c>
      <c r="PM11" s="36">
        <v>0</v>
      </c>
      <c r="PN11" s="36">
        <v>0</v>
      </c>
      <c r="PO11" s="36">
        <v>0</v>
      </c>
      <c r="PP11" s="36">
        <v>0</v>
      </c>
      <c r="PQ11" s="36">
        <v>0</v>
      </c>
      <c r="PR11" s="36">
        <v>0</v>
      </c>
      <c r="PS11" s="36">
        <v>0</v>
      </c>
      <c r="PT11" s="36">
        <v>0</v>
      </c>
      <c r="PU11" s="36">
        <v>0</v>
      </c>
      <c r="PV11" s="36">
        <v>0</v>
      </c>
      <c r="PW11" s="36">
        <v>0</v>
      </c>
      <c r="PX11" s="36">
        <v>0</v>
      </c>
      <c r="PY11" s="36">
        <v>0</v>
      </c>
      <c r="PZ11" s="36">
        <v>0</v>
      </c>
      <c r="QA11" s="36">
        <v>0</v>
      </c>
      <c r="QB11" s="36">
        <v>0</v>
      </c>
      <c r="QC11" s="36">
        <v>0</v>
      </c>
      <c r="QD11" s="36">
        <v>0</v>
      </c>
      <c r="QE11" s="36">
        <v>0</v>
      </c>
      <c r="QF11" s="36">
        <v>0</v>
      </c>
      <c r="QG11" s="36">
        <v>0</v>
      </c>
      <c r="QH11" s="36">
        <v>0</v>
      </c>
      <c r="QI11" s="36">
        <v>0</v>
      </c>
      <c r="QJ11" s="36">
        <v>0</v>
      </c>
      <c r="QK11" s="36">
        <v>0</v>
      </c>
      <c r="QL11" s="36">
        <v>0</v>
      </c>
      <c r="QM11" s="36">
        <v>0</v>
      </c>
      <c r="QN11" s="36">
        <v>0</v>
      </c>
      <c r="QO11" s="36">
        <v>0</v>
      </c>
      <c r="QP11" s="36">
        <v>0</v>
      </c>
      <c r="QQ11" s="36">
        <v>0</v>
      </c>
      <c r="QR11" s="36">
        <v>0</v>
      </c>
      <c r="QS11" s="36">
        <v>0</v>
      </c>
      <c r="QT11" s="36">
        <v>0</v>
      </c>
      <c r="QU11" s="36">
        <v>0</v>
      </c>
      <c r="QV11" s="36">
        <v>0</v>
      </c>
      <c r="QW11" s="36">
        <v>0</v>
      </c>
      <c r="QX11" s="36">
        <v>0</v>
      </c>
      <c r="QY11" s="36" t="s">
        <v>64</v>
      </c>
      <c r="QZ11" s="36">
        <v>0</v>
      </c>
      <c r="RA11" s="36" t="s">
        <v>64</v>
      </c>
      <c r="RB11" s="36">
        <v>0</v>
      </c>
      <c r="RC11" s="36">
        <v>0</v>
      </c>
      <c r="RD11" s="36">
        <v>0</v>
      </c>
    </row>
    <row r="12" spans="1:472" ht="15">
      <c r="A12" s="36">
        <v>2003</v>
      </c>
      <c r="B12" s="36">
        <v>17754</v>
      </c>
      <c r="C12" s="36" t="s">
        <v>64</v>
      </c>
      <c r="D12" s="36">
        <v>0</v>
      </c>
      <c r="E12" s="36">
        <v>0</v>
      </c>
      <c r="F12" s="36">
        <v>9391</v>
      </c>
      <c r="G12" s="36">
        <v>0</v>
      </c>
      <c r="H12" s="36" t="s">
        <v>64</v>
      </c>
      <c r="I12" s="36">
        <v>9</v>
      </c>
      <c r="J12" s="36" t="s">
        <v>64</v>
      </c>
      <c r="K12" s="36" t="s">
        <v>64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 t="s">
        <v>64</v>
      </c>
      <c r="S12" s="36">
        <v>29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585</v>
      </c>
      <c r="AE12" s="36">
        <v>853</v>
      </c>
      <c r="AF12" s="36">
        <v>0</v>
      </c>
      <c r="AG12" s="36" t="s">
        <v>64</v>
      </c>
      <c r="AH12" s="36">
        <v>0</v>
      </c>
      <c r="AI12" s="36">
        <v>45</v>
      </c>
      <c r="AJ12" s="36" t="s">
        <v>64</v>
      </c>
      <c r="AK12" s="36">
        <v>54</v>
      </c>
      <c r="AL12" s="36">
        <v>0</v>
      </c>
      <c r="AM12" s="36">
        <v>0</v>
      </c>
      <c r="AN12" s="36">
        <v>0</v>
      </c>
      <c r="AO12" s="36">
        <v>-1150</v>
      </c>
      <c r="AP12" s="36">
        <v>0</v>
      </c>
      <c r="AQ12" s="36">
        <v>856</v>
      </c>
      <c r="AR12" s="36">
        <v>0</v>
      </c>
      <c r="AS12" s="36">
        <v>0</v>
      </c>
      <c r="AT12" s="36">
        <v>0</v>
      </c>
      <c r="AU12" s="36">
        <v>0</v>
      </c>
      <c r="AV12" s="36" t="s">
        <v>64</v>
      </c>
      <c r="AW12" s="36" t="s">
        <v>64</v>
      </c>
      <c r="AX12" s="36">
        <v>0</v>
      </c>
      <c r="AY12" s="36">
        <v>0</v>
      </c>
      <c r="AZ12" s="36">
        <v>0</v>
      </c>
      <c r="BA12" s="36" t="s">
        <v>64</v>
      </c>
      <c r="BB12" s="36" t="s">
        <v>64</v>
      </c>
      <c r="BC12" s="36">
        <v>0</v>
      </c>
      <c r="BD12" s="36">
        <v>0</v>
      </c>
      <c r="BE12" s="36" t="s">
        <v>64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1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110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-1</v>
      </c>
      <c r="DA12" s="36">
        <v>0</v>
      </c>
      <c r="DB12" s="36">
        <v>383</v>
      </c>
      <c r="DC12" s="36" t="s">
        <v>64</v>
      </c>
      <c r="DD12" s="36">
        <v>1</v>
      </c>
      <c r="DE12" s="36" t="s">
        <v>64</v>
      </c>
      <c r="DF12" s="36">
        <v>499</v>
      </c>
      <c r="DG12" s="36">
        <v>0</v>
      </c>
      <c r="DH12" s="36">
        <v>10</v>
      </c>
      <c r="DI12" s="36">
        <v>348</v>
      </c>
      <c r="DJ12" s="36">
        <v>71</v>
      </c>
      <c r="DK12" s="36">
        <v>0</v>
      </c>
      <c r="DL12" s="36" t="s">
        <v>64</v>
      </c>
      <c r="DM12" s="36">
        <v>0</v>
      </c>
      <c r="DN12" s="36">
        <v>0</v>
      </c>
      <c r="DO12" s="36">
        <v>0</v>
      </c>
      <c r="DP12" s="36">
        <v>0</v>
      </c>
      <c r="DQ12" s="36">
        <v>0</v>
      </c>
      <c r="DR12" s="36">
        <v>0</v>
      </c>
      <c r="DS12" s="36">
        <v>0</v>
      </c>
      <c r="DT12" s="36">
        <v>0</v>
      </c>
      <c r="DU12" s="36">
        <v>0</v>
      </c>
      <c r="DV12" s="36">
        <v>0</v>
      </c>
      <c r="DW12" s="36">
        <v>0</v>
      </c>
      <c r="DX12" s="36">
        <v>0</v>
      </c>
      <c r="DY12" s="36">
        <v>0</v>
      </c>
      <c r="DZ12" s="36">
        <v>0</v>
      </c>
      <c r="EA12" s="36">
        <v>0</v>
      </c>
      <c r="EB12" s="36">
        <v>0</v>
      </c>
      <c r="EC12" s="36">
        <v>0</v>
      </c>
      <c r="ED12" s="36">
        <v>0</v>
      </c>
      <c r="EE12" s="36">
        <v>0</v>
      </c>
      <c r="EF12" s="36">
        <v>610</v>
      </c>
      <c r="EG12" s="36">
        <v>33</v>
      </c>
      <c r="EH12" s="36">
        <v>0</v>
      </c>
      <c r="EI12" s="36">
        <v>750</v>
      </c>
      <c r="EJ12" s="36" t="s">
        <v>64</v>
      </c>
      <c r="EK12" s="36">
        <v>53</v>
      </c>
      <c r="EL12" s="36">
        <v>0</v>
      </c>
      <c r="EM12" s="36">
        <v>2719</v>
      </c>
      <c r="EN12" s="36">
        <v>0</v>
      </c>
      <c r="EO12" s="36">
        <v>0</v>
      </c>
      <c r="EP12" s="36">
        <v>0</v>
      </c>
      <c r="EQ12" s="36">
        <v>0</v>
      </c>
      <c r="ER12" s="36">
        <v>0</v>
      </c>
      <c r="ES12" s="36">
        <v>0</v>
      </c>
      <c r="ET12" s="36" t="s">
        <v>64</v>
      </c>
      <c r="EU12" s="36">
        <v>0</v>
      </c>
      <c r="EV12" s="36" t="s">
        <v>64</v>
      </c>
      <c r="EW12" s="36">
        <v>0</v>
      </c>
      <c r="EX12" s="36">
        <v>0</v>
      </c>
      <c r="EY12" s="36">
        <v>0</v>
      </c>
      <c r="EZ12" s="36">
        <v>0</v>
      </c>
      <c r="FA12" s="36">
        <v>0</v>
      </c>
      <c r="FB12" s="36">
        <v>0</v>
      </c>
      <c r="FC12" s="36">
        <v>32</v>
      </c>
      <c r="FD12" s="36">
        <v>0</v>
      </c>
      <c r="FE12" s="36">
        <v>0</v>
      </c>
      <c r="FF12" s="36">
        <v>0</v>
      </c>
      <c r="FG12" s="36">
        <v>0</v>
      </c>
      <c r="FH12" s="36">
        <v>0</v>
      </c>
      <c r="FI12" s="36">
        <v>0</v>
      </c>
      <c r="FJ12" s="36">
        <v>0</v>
      </c>
      <c r="FK12" s="36">
        <v>5</v>
      </c>
      <c r="FL12" s="36">
        <v>0</v>
      </c>
      <c r="FM12" s="36">
        <v>0</v>
      </c>
      <c r="FN12" s="36">
        <v>0</v>
      </c>
      <c r="FO12" s="36">
        <v>0</v>
      </c>
      <c r="FP12" s="36">
        <v>0</v>
      </c>
      <c r="FQ12" s="36">
        <v>0</v>
      </c>
      <c r="FR12" s="36">
        <v>0</v>
      </c>
      <c r="FS12" s="36">
        <v>0</v>
      </c>
      <c r="FT12" s="36">
        <v>0</v>
      </c>
      <c r="FU12" s="36">
        <v>1124</v>
      </c>
      <c r="FV12" s="36">
        <v>0</v>
      </c>
      <c r="FW12" s="36">
        <v>0</v>
      </c>
      <c r="FX12" s="36">
        <v>0</v>
      </c>
      <c r="FY12" s="36">
        <v>0</v>
      </c>
      <c r="FZ12" s="36">
        <v>0</v>
      </c>
      <c r="GA12" s="36">
        <v>0</v>
      </c>
      <c r="GB12" s="36">
        <v>28</v>
      </c>
      <c r="GC12" s="36">
        <v>0</v>
      </c>
      <c r="GD12" s="36">
        <v>0</v>
      </c>
      <c r="GE12" s="36">
        <v>0</v>
      </c>
      <c r="GF12" s="36">
        <v>0</v>
      </c>
      <c r="GG12" s="36">
        <v>0</v>
      </c>
      <c r="GH12" s="36">
        <v>0</v>
      </c>
      <c r="GI12" s="36">
        <v>0</v>
      </c>
      <c r="GJ12" s="36">
        <v>0</v>
      </c>
      <c r="GK12" s="36">
        <v>0</v>
      </c>
      <c r="GL12" s="36">
        <v>0</v>
      </c>
      <c r="GM12" s="36">
        <v>0</v>
      </c>
      <c r="GN12" s="36">
        <v>0</v>
      </c>
      <c r="GO12" s="36">
        <v>0</v>
      </c>
      <c r="GP12" s="36">
        <v>0</v>
      </c>
      <c r="GQ12" s="36">
        <v>0</v>
      </c>
      <c r="GR12" s="36">
        <v>0</v>
      </c>
      <c r="GS12" s="36">
        <v>0</v>
      </c>
      <c r="GT12" s="36">
        <v>0</v>
      </c>
      <c r="GU12" s="36">
        <v>0</v>
      </c>
      <c r="GV12" s="36">
        <v>0</v>
      </c>
      <c r="GW12" s="36">
        <v>0</v>
      </c>
      <c r="GX12" s="36">
        <v>0</v>
      </c>
      <c r="GY12" s="36">
        <v>0</v>
      </c>
      <c r="GZ12" s="36">
        <v>0</v>
      </c>
      <c r="HA12" s="36">
        <v>0</v>
      </c>
      <c r="HB12" s="36">
        <v>0</v>
      </c>
      <c r="HC12" s="36">
        <v>0</v>
      </c>
      <c r="HD12" s="36">
        <v>0</v>
      </c>
      <c r="HE12" s="36">
        <v>0</v>
      </c>
      <c r="HF12" s="36">
        <v>0</v>
      </c>
      <c r="HG12" s="36">
        <v>0</v>
      </c>
      <c r="HH12" s="36">
        <v>0</v>
      </c>
      <c r="HI12" s="36">
        <v>0</v>
      </c>
      <c r="HJ12" s="36">
        <v>0</v>
      </c>
      <c r="HK12" s="36">
        <v>0</v>
      </c>
      <c r="HL12" s="36">
        <v>0</v>
      </c>
      <c r="HM12" s="36">
        <v>0</v>
      </c>
      <c r="HN12" s="36">
        <v>0</v>
      </c>
      <c r="HO12" s="36">
        <v>0</v>
      </c>
      <c r="HP12" s="36">
        <v>0</v>
      </c>
      <c r="HQ12" s="36" t="s">
        <v>64</v>
      </c>
      <c r="HR12" s="36">
        <v>0</v>
      </c>
      <c r="HS12" s="36">
        <v>0</v>
      </c>
      <c r="HT12" s="36">
        <v>0</v>
      </c>
      <c r="HU12" s="36">
        <v>0</v>
      </c>
      <c r="HV12" s="36">
        <v>0</v>
      </c>
      <c r="HW12" s="36" t="s">
        <v>64</v>
      </c>
      <c r="HX12" s="36">
        <v>0</v>
      </c>
      <c r="HY12" s="36">
        <v>0</v>
      </c>
      <c r="HZ12" s="36">
        <v>0</v>
      </c>
      <c r="IA12" s="36">
        <v>0</v>
      </c>
      <c r="IB12" s="36">
        <v>0</v>
      </c>
      <c r="ID12" s="36">
        <v>57255</v>
      </c>
      <c r="IE12" s="36" t="s">
        <v>64</v>
      </c>
      <c r="IF12" s="36">
        <v>0</v>
      </c>
      <c r="IG12" s="36">
        <v>0</v>
      </c>
      <c r="IH12" s="36">
        <v>24503</v>
      </c>
      <c r="II12" s="36">
        <v>0</v>
      </c>
      <c r="IJ12" s="36">
        <v>0</v>
      </c>
      <c r="IK12" s="36" t="s">
        <v>64</v>
      </c>
      <c r="IL12" s="36">
        <v>0</v>
      </c>
      <c r="IM12" s="36">
        <v>0</v>
      </c>
      <c r="IN12" s="36">
        <v>0</v>
      </c>
      <c r="IO12" s="36">
        <v>0</v>
      </c>
      <c r="IP12" s="36">
        <v>0</v>
      </c>
      <c r="IQ12" s="36">
        <v>0</v>
      </c>
      <c r="IR12" s="36">
        <v>0</v>
      </c>
      <c r="IS12" s="36">
        <v>0</v>
      </c>
      <c r="IT12" s="36" t="s">
        <v>64</v>
      </c>
      <c r="IU12" s="36" t="s">
        <v>64</v>
      </c>
      <c r="IV12" s="36">
        <v>0</v>
      </c>
      <c r="IW12" s="36">
        <v>0</v>
      </c>
      <c r="IX12" s="36" t="s">
        <v>64</v>
      </c>
      <c r="IY12" s="36">
        <v>0</v>
      </c>
      <c r="IZ12" s="36">
        <v>0</v>
      </c>
      <c r="JA12" s="36">
        <v>0</v>
      </c>
      <c r="JB12" s="36">
        <v>0</v>
      </c>
      <c r="JC12" s="36">
        <v>0</v>
      </c>
      <c r="JD12" s="36">
        <v>0</v>
      </c>
      <c r="JE12" s="36">
        <v>0</v>
      </c>
      <c r="JF12" s="36">
        <v>6947</v>
      </c>
      <c r="JG12" s="36">
        <v>0</v>
      </c>
      <c r="JH12" s="36">
        <v>0</v>
      </c>
      <c r="JI12" s="36">
        <v>209</v>
      </c>
      <c r="JJ12" s="36">
        <v>0</v>
      </c>
      <c r="JK12" s="36" t="s">
        <v>64</v>
      </c>
      <c r="JL12" s="36">
        <v>293</v>
      </c>
      <c r="JM12" s="36">
        <v>868</v>
      </c>
      <c r="JN12" s="36">
        <v>0</v>
      </c>
      <c r="JO12" s="36" t="s">
        <v>64</v>
      </c>
      <c r="JP12" s="36">
        <v>0</v>
      </c>
      <c r="JQ12" s="36">
        <v>3582</v>
      </c>
      <c r="JR12" s="36">
        <v>190</v>
      </c>
      <c r="JS12" s="36" t="s">
        <v>64</v>
      </c>
      <c r="JT12" s="36">
        <v>0</v>
      </c>
      <c r="JU12" s="36">
        <v>58</v>
      </c>
      <c r="JV12" s="36">
        <v>0</v>
      </c>
      <c r="JW12" s="36">
        <v>0</v>
      </c>
      <c r="JX12" s="36" t="s">
        <v>64</v>
      </c>
      <c r="JY12" s="36" t="s">
        <v>64</v>
      </c>
      <c r="JZ12" s="36">
        <v>0</v>
      </c>
      <c r="KA12" s="36" t="s">
        <v>64</v>
      </c>
      <c r="KB12" s="36">
        <v>0</v>
      </c>
      <c r="KC12" s="36">
        <v>0</v>
      </c>
      <c r="KD12" s="36">
        <v>0</v>
      </c>
      <c r="KE12" s="36">
        <v>0</v>
      </c>
      <c r="KF12" s="36">
        <v>0</v>
      </c>
      <c r="KG12" s="36" t="s">
        <v>64</v>
      </c>
      <c r="KH12" s="36">
        <v>0</v>
      </c>
      <c r="KI12" s="36">
        <v>0</v>
      </c>
      <c r="KJ12" s="36">
        <v>0</v>
      </c>
      <c r="KK12" s="36">
        <v>0</v>
      </c>
      <c r="KL12" s="36">
        <v>0</v>
      </c>
      <c r="KM12" s="36">
        <v>0</v>
      </c>
      <c r="KN12" s="36">
        <v>0</v>
      </c>
      <c r="KO12" s="36">
        <v>0</v>
      </c>
      <c r="KP12" s="36">
        <v>0</v>
      </c>
      <c r="KQ12" s="36">
        <v>0</v>
      </c>
      <c r="KR12" s="36">
        <v>0</v>
      </c>
      <c r="KS12" s="36">
        <v>0</v>
      </c>
      <c r="KT12" s="36">
        <v>0</v>
      </c>
      <c r="KU12" s="36">
        <v>0</v>
      </c>
      <c r="KV12" s="36">
        <v>0</v>
      </c>
      <c r="KW12" s="36" t="s">
        <v>64</v>
      </c>
      <c r="KX12" s="36">
        <v>0</v>
      </c>
      <c r="KY12" s="36">
        <v>0</v>
      </c>
      <c r="KZ12" s="36">
        <v>0</v>
      </c>
      <c r="LA12" s="36">
        <v>0</v>
      </c>
      <c r="LB12" s="36">
        <v>0</v>
      </c>
      <c r="LC12" s="36">
        <v>0</v>
      </c>
      <c r="LD12" s="36">
        <v>0</v>
      </c>
      <c r="LE12" s="36">
        <v>0</v>
      </c>
      <c r="LF12" s="36">
        <v>0</v>
      </c>
      <c r="LG12" s="36">
        <v>0</v>
      </c>
      <c r="LH12" s="36">
        <v>0</v>
      </c>
      <c r="LI12" s="36">
        <v>0</v>
      </c>
      <c r="LJ12" s="36">
        <v>0</v>
      </c>
      <c r="LK12" s="36">
        <v>0</v>
      </c>
      <c r="LL12" s="36">
        <v>0</v>
      </c>
      <c r="LM12" s="36">
        <v>0</v>
      </c>
      <c r="LN12" s="36" t="s">
        <v>64</v>
      </c>
      <c r="LO12" s="36">
        <v>0</v>
      </c>
      <c r="LP12" s="36">
        <v>0</v>
      </c>
      <c r="LQ12" s="36">
        <v>0</v>
      </c>
      <c r="LR12" s="36">
        <v>0</v>
      </c>
      <c r="LS12" s="36">
        <v>0</v>
      </c>
      <c r="LT12" s="36">
        <v>0</v>
      </c>
      <c r="LU12" s="36">
        <v>0</v>
      </c>
      <c r="LV12" s="36">
        <v>0</v>
      </c>
      <c r="LW12" s="36">
        <v>0</v>
      </c>
      <c r="LX12" s="36">
        <v>0</v>
      </c>
      <c r="LY12" s="36">
        <v>0</v>
      </c>
      <c r="LZ12" s="36">
        <v>0</v>
      </c>
      <c r="MA12" s="36">
        <v>0</v>
      </c>
      <c r="MB12" s="36" t="s">
        <v>64</v>
      </c>
      <c r="MC12" s="36">
        <v>0</v>
      </c>
      <c r="MD12" s="36">
        <v>0</v>
      </c>
      <c r="ME12" s="36">
        <v>0</v>
      </c>
      <c r="MF12" s="36" t="s">
        <v>64</v>
      </c>
      <c r="MG12" s="36" t="s">
        <v>64</v>
      </c>
      <c r="MH12" s="36">
        <v>1421</v>
      </c>
      <c r="MI12" s="36">
        <v>0</v>
      </c>
      <c r="MJ12" s="36">
        <v>201</v>
      </c>
      <c r="MK12" s="36">
        <v>832</v>
      </c>
      <c r="ML12" s="36">
        <v>1292</v>
      </c>
      <c r="MM12" s="36">
        <v>0</v>
      </c>
      <c r="MN12" s="36" t="s">
        <v>64</v>
      </c>
      <c r="MO12" s="36">
        <v>0</v>
      </c>
      <c r="MP12" s="36">
        <v>0</v>
      </c>
      <c r="MQ12" s="36">
        <v>0</v>
      </c>
      <c r="MR12" s="36">
        <v>0</v>
      </c>
      <c r="MS12" s="36">
        <v>0</v>
      </c>
      <c r="MT12" s="36" t="s">
        <v>64</v>
      </c>
      <c r="MU12" s="36">
        <v>0</v>
      </c>
      <c r="MV12" s="36">
        <v>0</v>
      </c>
      <c r="MW12" s="36">
        <v>0</v>
      </c>
      <c r="MX12" s="36">
        <v>0</v>
      </c>
      <c r="MY12" s="36">
        <v>0</v>
      </c>
      <c r="MZ12" s="36">
        <v>0</v>
      </c>
      <c r="NA12" s="36">
        <v>0</v>
      </c>
      <c r="NB12" s="36">
        <v>0</v>
      </c>
      <c r="NC12" s="36">
        <v>0</v>
      </c>
      <c r="ND12" s="36">
        <v>0</v>
      </c>
      <c r="NE12" s="36">
        <v>0</v>
      </c>
      <c r="NF12" s="36">
        <v>0</v>
      </c>
      <c r="NG12" s="36">
        <v>0</v>
      </c>
      <c r="NH12" s="36">
        <v>1672</v>
      </c>
      <c r="NI12" s="36">
        <v>792</v>
      </c>
      <c r="NJ12" s="36">
        <v>0</v>
      </c>
      <c r="NK12" s="36">
        <v>9156</v>
      </c>
      <c r="NL12" s="36">
        <v>0</v>
      </c>
      <c r="NM12" s="36">
        <v>0</v>
      </c>
      <c r="NN12" s="36" t="s">
        <v>64</v>
      </c>
      <c r="NO12" s="36" t="s">
        <v>64</v>
      </c>
      <c r="NP12" s="36">
        <v>0</v>
      </c>
      <c r="NQ12" s="36">
        <v>0</v>
      </c>
      <c r="NR12" s="36">
        <v>0</v>
      </c>
      <c r="NS12" s="36">
        <v>0</v>
      </c>
      <c r="NT12" s="36">
        <v>0</v>
      </c>
      <c r="NU12" s="36">
        <v>0</v>
      </c>
      <c r="NV12" s="36">
        <v>0</v>
      </c>
      <c r="NW12" s="36">
        <v>0</v>
      </c>
      <c r="NX12" s="36">
        <v>0</v>
      </c>
      <c r="NY12" s="36">
        <v>0</v>
      </c>
      <c r="NZ12" s="36">
        <v>0</v>
      </c>
      <c r="OA12" s="36">
        <v>0</v>
      </c>
      <c r="OB12" s="36">
        <v>0</v>
      </c>
      <c r="OC12" s="36">
        <v>0</v>
      </c>
      <c r="OD12" s="36">
        <v>0</v>
      </c>
      <c r="OE12" s="36" t="s">
        <v>64</v>
      </c>
      <c r="OF12" s="36">
        <v>0</v>
      </c>
      <c r="OG12" s="36">
        <v>0</v>
      </c>
      <c r="OH12" s="36">
        <v>0</v>
      </c>
      <c r="OI12" s="36">
        <v>0</v>
      </c>
      <c r="OJ12" s="36">
        <v>0</v>
      </c>
      <c r="OK12" s="36" t="s">
        <v>64</v>
      </c>
      <c r="OL12" s="36" t="s">
        <v>64</v>
      </c>
      <c r="OM12" s="36">
        <v>0</v>
      </c>
      <c r="ON12" s="36">
        <v>0</v>
      </c>
      <c r="OO12" s="36">
        <v>0</v>
      </c>
      <c r="OP12" s="36">
        <v>0</v>
      </c>
      <c r="OQ12" s="36">
        <v>0</v>
      </c>
      <c r="OR12" s="36">
        <v>0</v>
      </c>
      <c r="OS12" s="36">
        <v>0</v>
      </c>
      <c r="OT12" s="36">
        <v>0</v>
      </c>
      <c r="OU12" s="36">
        <v>0</v>
      </c>
      <c r="OV12" s="36">
        <v>0</v>
      </c>
      <c r="OW12" s="36">
        <v>0</v>
      </c>
      <c r="OX12" s="36">
        <v>0</v>
      </c>
      <c r="OY12" s="36">
        <v>0</v>
      </c>
      <c r="OZ12" s="36">
        <v>0</v>
      </c>
      <c r="PA12" s="36">
        <v>0</v>
      </c>
      <c r="PB12" s="36" t="s">
        <v>64</v>
      </c>
      <c r="PC12" s="36">
        <v>0</v>
      </c>
      <c r="PD12" s="36">
        <v>-379</v>
      </c>
      <c r="PE12" s="36">
        <v>0</v>
      </c>
      <c r="PF12" s="36">
        <v>0</v>
      </c>
      <c r="PG12" s="36">
        <v>0</v>
      </c>
      <c r="PH12" s="36">
        <v>0</v>
      </c>
      <c r="PI12" s="36">
        <v>0</v>
      </c>
      <c r="PJ12" s="36">
        <v>0</v>
      </c>
      <c r="PK12" s="36">
        <v>0</v>
      </c>
      <c r="PL12" s="36">
        <v>0</v>
      </c>
      <c r="PM12" s="36">
        <v>0</v>
      </c>
      <c r="PN12" s="36">
        <v>0</v>
      </c>
      <c r="PO12" s="36">
        <v>0</v>
      </c>
      <c r="PP12" s="36">
        <v>0</v>
      </c>
      <c r="PQ12" s="36">
        <v>0</v>
      </c>
      <c r="PR12" s="36">
        <v>0</v>
      </c>
      <c r="PS12" s="36">
        <v>0</v>
      </c>
      <c r="PT12" s="36">
        <v>0</v>
      </c>
      <c r="PU12" s="36">
        <v>0</v>
      </c>
      <c r="PV12" s="36">
        <v>0</v>
      </c>
      <c r="PW12" s="36">
        <v>0</v>
      </c>
      <c r="PX12" s="36">
        <v>0</v>
      </c>
      <c r="PY12" s="36">
        <v>0</v>
      </c>
      <c r="PZ12" s="36">
        <v>0</v>
      </c>
      <c r="QA12" s="36">
        <v>0</v>
      </c>
      <c r="QB12" s="36">
        <v>0</v>
      </c>
      <c r="QC12" s="36">
        <v>0</v>
      </c>
      <c r="QD12" s="36">
        <v>0</v>
      </c>
      <c r="QE12" s="36">
        <v>0</v>
      </c>
      <c r="QF12" s="36">
        <v>0</v>
      </c>
      <c r="QG12" s="36">
        <v>0</v>
      </c>
      <c r="QH12" s="36">
        <v>0</v>
      </c>
      <c r="QI12" s="36">
        <v>0</v>
      </c>
      <c r="QJ12" s="36">
        <v>0</v>
      </c>
      <c r="QK12" s="36">
        <v>0</v>
      </c>
      <c r="QL12" s="36">
        <v>0</v>
      </c>
      <c r="QM12" s="36">
        <v>0</v>
      </c>
      <c r="QN12" s="36">
        <v>0</v>
      </c>
      <c r="QO12" s="36">
        <v>0</v>
      </c>
      <c r="QP12" s="36">
        <v>0</v>
      </c>
      <c r="QQ12" s="36">
        <v>0</v>
      </c>
      <c r="QR12" s="36">
        <v>0</v>
      </c>
      <c r="QS12" s="36">
        <v>0</v>
      </c>
      <c r="QT12" s="36">
        <v>0</v>
      </c>
      <c r="QU12" s="36">
        <v>0</v>
      </c>
      <c r="QV12" s="36">
        <v>0</v>
      </c>
      <c r="QW12" s="36">
        <v>0</v>
      </c>
      <c r="QX12" s="36">
        <v>0</v>
      </c>
      <c r="QY12" s="36" t="s">
        <v>64</v>
      </c>
      <c r="QZ12" s="36">
        <v>0</v>
      </c>
      <c r="RA12" s="36">
        <v>0</v>
      </c>
      <c r="RB12" s="36">
        <v>0</v>
      </c>
      <c r="RC12" s="36">
        <v>0</v>
      </c>
      <c r="RD12" s="36">
        <v>0</v>
      </c>
    </row>
    <row r="13" spans="1:472" ht="15">
      <c r="A13" s="36">
        <v>2004</v>
      </c>
      <c r="B13" s="36">
        <v>18451</v>
      </c>
      <c r="C13" s="36" t="s">
        <v>64</v>
      </c>
      <c r="D13" s="36">
        <v>0</v>
      </c>
      <c r="E13" s="36">
        <v>0</v>
      </c>
      <c r="F13" s="36">
        <v>10324</v>
      </c>
      <c r="G13" s="36">
        <v>0</v>
      </c>
      <c r="H13" s="36" t="s">
        <v>64</v>
      </c>
      <c r="I13" s="36">
        <v>7</v>
      </c>
      <c r="J13" s="36" t="s">
        <v>64</v>
      </c>
      <c r="K13" s="36" t="s">
        <v>64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 t="s">
        <v>64</v>
      </c>
      <c r="S13" s="36">
        <v>28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970</v>
      </c>
      <c r="AE13" s="36">
        <v>484</v>
      </c>
      <c r="AF13" s="36">
        <v>0</v>
      </c>
      <c r="AG13" s="36" t="s">
        <v>64</v>
      </c>
      <c r="AH13" s="36">
        <v>0</v>
      </c>
      <c r="AI13" s="36" t="s">
        <v>64</v>
      </c>
      <c r="AJ13" s="36" t="s">
        <v>64</v>
      </c>
      <c r="AK13" s="36">
        <v>19</v>
      </c>
      <c r="AL13" s="36">
        <v>0</v>
      </c>
      <c r="AM13" s="36">
        <v>0</v>
      </c>
      <c r="AN13" s="36">
        <v>0</v>
      </c>
      <c r="AO13" s="36">
        <v>-1190</v>
      </c>
      <c r="AP13" s="36">
        <v>0</v>
      </c>
      <c r="AQ13" s="36" t="s">
        <v>64</v>
      </c>
      <c r="AR13" s="36">
        <v>0</v>
      </c>
      <c r="AS13" s="36">
        <v>0</v>
      </c>
      <c r="AT13" s="36">
        <v>0</v>
      </c>
      <c r="AU13" s="36">
        <v>0</v>
      </c>
      <c r="AV13" s="36" t="s">
        <v>64</v>
      </c>
      <c r="AW13" s="36">
        <v>0</v>
      </c>
      <c r="AX13" s="36">
        <v>0</v>
      </c>
      <c r="AY13" s="36">
        <v>0</v>
      </c>
      <c r="AZ13" s="36">
        <v>0</v>
      </c>
      <c r="BA13" s="36">
        <v>2</v>
      </c>
      <c r="BB13" s="36" t="s">
        <v>64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6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56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 t="s">
        <v>64</v>
      </c>
      <c r="DC13" s="36">
        <v>1</v>
      </c>
      <c r="DD13" s="36">
        <v>8</v>
      </c>
      <c r="DE13" s="36">
        <v>0</v>
      </c>
      <c r="DF13" s="36">
        <v>215</v>
      </c>
      <c r="DG13" s="36">
        <v>0</v>
      </c>
      <c r="DH13" s="36" t="s">
        <v>64</v>
      </c>
      <c r="DI13" s="36">
        <v>34</v>
      </c>
      <c r="DJ13" s="36">
        <v>20</v>
      </c>
      <c r="DK13" s="36">
        <v>0</v>
      </c>
      <c r="DL13" s="36" t="s">
        <v>64</v>
      </c>
      <c r="DM13" s="36">
        <v>0</v>
      </c>
      <c r="DN13" s="36">
        <v>0</v>
      </c>
      <c r="DO13" s="36">
        <v>0</v>
      </c>
      <c r="DP13" s="36">
        <v>0</v>
      </c>
      <c r="DQ13" s="36">
        <v>0</v>
      </c>
      <c r="DR13" s="36">
        <v>0</v>
      </c>
      <c r="DS13" s="36">
        <v>0</v>
      </c>
      <c r="DT13" s="36">
        <v>0</v>
      </c>
      <c r="DU13" s="36">
        <v>0</v>
      </c>
      <c r="DV13" s="36">
        <v>0</v>
      </c>
      <c r="DW13" s="36">
        <v>0</v>
      </c>
      <c r="DX13" s="36">
        <v>0</v>
      </c>
      <c r="DY13" s="36">
        <v>0</v>
      </c>
      <c r="DZ13" s="36">
        <v>0</v>
      </c>
      <c r="EA13" s="36">
        <v>0</v>
      </c>
      <c r="EB13" s="36">
        <v>0</v>
      </c>
      <c r="EC13" s="36">
        <v>0</v>
      </c>
      <c r="ED13" s="36">
        <v>0</v>
      </c>
      <c r="EE13" s="36">
        <v>0</v>
      </c>
      <c r="EF13" s="36">
        <v>1218</v>
      </c>
      <c r="EG13" s="36">
        <v>36</v>
      </c>
      <c r="EH13" s="36">
        <v>0</v>
      </c>
      <c r="EI13" s="36">
        <v>1031</v>
      </c>
      <c r="EJ13" s="36" t="s">
        <v>64</v>
      </c>
      <c r="EK13" s="36">
        <v>0</v>
      </c>
      <c r="EL13" s="36">
        <v>0</v>
      </c>
      <c r="EM13" s="36">
        <v>2731</v>
      </c>
      <c r="EN13" s="36">
        <v>0</v>
      </c>
      <c r="EO13" s="36">
        <v>0</v>
      </c>
      <c r="EP13" s="36">
        <v>0</v>
      </c>
      <c r="EQ13" s="36">
        <v>0</v>
      </c>
      <c r="ER13" s="36">
        <v>0</v>
      </c>
      <c r="ES13" s="36">
        <v>0</v>
      </c>
      <c r="ET13" s="36">
        <v>30</v>
      </c>
      <c r="EU13" s="36">
        <v>0</v>
      </c>
      <c r="EV13" s="36">
        <v>0</v>
      </c>
      <c r="EW13" s="36">
        <v>0</v>
      </c>
      <c r="EX13" s="36">
        <v>0</v>
      </c>
      <c r="EY13" s="36">
        <v>0</v>
      </c>
      <c r="EZ13" s="36">
        <v>0</v>
      </c>
      <c r="FA13" s="36">
        <v>0</v>
      </c>
      <c r="FB13" s="36">
        <v>0</v>
      </c>
      <c r="FC13" s="36">
        <v>44</v>
      </c>
      <c r="FD13" s="36">
        <v>0</v>
      </c>
      <c r="FE13" s="36">
        <v>0</v>
      </c>
      <c r="FF13" s="36">
        <v>0</v>
      </c>
      <c r="FG13" s="36">
        <v>0</v>
      </c>
      <c r="FH13" s="36">
        <v>0</v>
      </c>
      <c r="FI13" s="36">
        <v>0</v>
      </c>
      <c r="FJ13" s="36">
        <v>0</v>
      </c>
      <c r="FK13" s="36">
        <v>3</v>
      </c>
      <c r="FL13" s="36">
        <v>0</v>
      </c>
      <c r="FM13" s="36">
        <v>0</v>
      </c>
      <c r="FN13" s="36">
        <v>0</v>
      </c>
      <c r="FO13" s="36">
        <v>0</v>
      </c>
      <c r="FP13" s="36">
        <v>0</v>
      </c>
      <c r="FQ13" s="36">
        <v>0</v>
      </c>
      <c r="FR13" s="36">
        <v>0</v>
      </c>
      <c r="FS13" s="36">
        <v>0</v>
      </c>
      <c r="FT13" s="36">
        <v>0</v>
      </c>
      <c r="FU13" s="36">
        <v>941</v>
      </c>
      <c r="FV13" s="36">
        <v>0</v>
      </c>
      <c r="FW13" s="36">
        <v>0</v>
      </c>
      <c r="FX13" s="36">
        <v>0</v>
      </c>
      <c r="FY13" s="36">
        <v>0</v>
      </c>
      <c r="FZ13" s="36">
        <v>0</v>
      </c>
      <c r="GA13" s="36">
        <v>0</v>
      </c>
      <c r="GB13" s="36">
        <v>28</v>
      </c>
      <c r="GC13" s="36">
        <v>0</v>
      </c>
      <c r="GD13" s="36">
        <v>0</v>
      </c>
      <c r="GE13" s="36">
        <v>0</v>
      </c>
      <c r="GF13" s="36">
        <v>0</v>
      </c>
      <c r="GG13" s="36">
        <v>0</v>
      </c>
      <c r="GH13" s="36">
        <v>0</v>
      </c>
      <c r="GI13" s="36">
        <v>0</v>
      </c>
      <c r="GJ13" s="36">
        <v>0</v>
      </c>
      <c r="GK13" s="36">
        <v>0</v>
      </c>
      <c r="GL13" s="36">
        <v>0</v>
      </c>
      <c r="GM13" s="36">
        <v>0</v>
      </c>
      <c r="GN13" s="36">
        <v>0</v>
      </c>
      <c r="GO13" s="36">
        <v>0</v>
      </c>
      <c r="GP13" s="36">
        <v>0</v>
      </c>
      <c r="GQ13" s="36">
        <v>0</v>
      </c>
      <c r="GR13" s="36">
        <v>0</v>
      </c>
      <c r="GS13" s="36">
        <v>0</v>
      </c>
      <c r="GT13" s="36">
        <v>0</v>
      </c>
      <c r="GU13" s="36">
        <v>0</v>
      </c>
      <c r="GV13" s="36">
        <v>0</v>
      </c>
      <c r="GW13" s="36">
        <v>0</v>
      </c>
      <c r="GX13" s="36">
        <v>0</v>
      </c>
      <c r="GY13" s="36">
        <v>0</v>
      </c>
      <c r="GZ13" s="36">
        <v>0</v>
      </c>
      <c r="HA13" s="36">
        <v>0</v>
      </c>
      <c r="HB13" s="36">
        <v>0</v>
      </c>
      <c r="HC13" s="36">
        <v>0</v>
      </c>
      <c r="HD13" s="36">
        <v>0</v>
      </c>
      <c r="HE13" s="36">
        <v>0</v>
      </c>
      <c r="HF13" s="36">
        <v>0</v>
      </c>
      <c r="HG13" s="36">
        <v>0</v>
      </c>
      <c r="HH13" s="36">
        <v>0</v>
      </c>
      <c r="HI13" s="36">
        <v>0</v>
      </c>
      <c r="HJ13" s="36">
        <v>0</v>
      </c>
      <c r="HK13" s="36">
        <v>0</v>
      </c>
      <c r="HL13" s="36">
        <v>0</v>
      </c>
      <c r="HM13" s="36">
        <v>0</v>
      </c>
      <c r="HN13" s="36">
        <v>0</v>
      </c>
      <c r="HO13" s="36">
        <v>0</v>
      </c>
      <c r="HP13" s="36">
        <v>0</v>
      </c>
      <c r="HQ13" s="36">
        <v>0</v>
      </c>
      <c r="HR13" s="36">
        <v>0</v>
      </c>
      <c r="HS13" s="36">
        <v>0</v>
      </c>
      <c r="HT13" s="36">
        <v>0</v>
      </c>
      <c r="HU13" s="36">
        <v>0</v>
      </c>
      <c r="HV13" s="36">
        <v>0</v>
      </c>
      <c r="HW13" s="36" t="s">
        <v>64</v>
      </c>
      <c r="HX13" s="36">
        <v>0</v>
      </c>
      <c r="HY13" s="36">
        <v>0</v>
      </c>
      <c r="HZ13" s="36">
        <v>0</v>
      </c>
      <c r="IA13" s="36">
        <v>0</v>
      </c>
      <c r="IB13" s="36">
        <v>0</v>
      </c>
      <c r="ID13" s="36">
        <v>59631</v>
      </c>
      <c r="IE13" s="36" t="s">
        <v>64</v>
      </c>
      <c r="IF13" s="36">
        <v>0</v>
      </c>
      <c r="IG13" s="36">
        <v>0</v>
      </c>
      <c r="IH13" s="36">
        <v>26804</v>
      </c>
      <c r="II13" s="36">
        <v>0</v>
      </c>
      <c r="IJ13" s="36" t="s">
        <v>64</v>
      </c>
      <c r="IK13" s="36" t="s">
        <v>64</v>
      </c>
      <c r="IL13" s="36">
        <v>0</v>
      </c>
      <c r="IM13" s="36">
        <v>0</v>
      </c>
      <c r="IN13" s="36">
        <v>0</v>
      </c>
      <c r="IO13" s="36">
        <v>0</v>
      </c>
      <c r="IP13" s="36">
        <v>0</v>
      </c>
      <c r="IQ13" s="36">
        <v>0</v>
      </c>
      <c r="IR13" s="36">
        <v>0</v>
      </c>
      <c r="IS13" s="36">
        <v>0</v>
      </c>
      <c r="IT13" s="36" t="s">
        <v>64</v>
      </c>
      <c r="IU13" s="36">
        <v>-2</v>
      </c>
      <c r="IV13" s="36">
        <v>0</v>
      </c>
      <c r="IW13" s="36">
        <v>0</v>
      </c>
      <c r="IX13" s="36" t="s">
        <v>64</v>
      </c>
      <c r="IY13" s="36">
        <v>0</v>
      </c>
      <c r="IZ13" s="36">
        <v>0</v>
      </c>
      <c r="JA13" s="36" t="s">
        <v>64</v>
      </c>
      <c r="JB13" s="36">
        <v>0</v>
      </c>
      <c r="JC13" s="36">
        <v>0</v>
      </c>
      <c r="JD13" s="36">
        <v>0</v>
      </c>
      <c r="JE13" s="36">
        <v>0</v>
      </c>
      <c r="JF13" s="36">
        <v>3927</v>
      </c>
      <c r="JG13" s="36" t="s">
        <v>64</v>
      </c>
      <c r="JH13" s="36">
        <v>0</v>
      </c>
      <c r="JI13" s="36">
        <v>297</v>
      </c>
      <c r="JJ13" s="36" t="s">
        <v>64</v>
      </c>
      <c r="JK13" s="36">
        <v>13</v>
      </c>
      <c r="JL13" s="36">
        <v>216</v>
      </c>
      <c r="JM13" s="36">
        <v>1194</v>
      </c>
      <c r="JN13" s="36">
        <v>0</v>
      </c>
      <c r="JO13" s="36" t="s">
        <v>64</v>
      </c>
      <c r="JP13" s="36">
        <v>0</v>
      </c>
      <c r="JQ13" s="36">
        <v>3308</v>
      </c>
      <c r="JR13" s="36">
        <v>161</v>
      </c>
      <c r="JS13" s="36">
        <v>95</v>
      </c>
      <c r="JT13" s="36">
        <v>0</v>
      </c>
      <c r="JU13" s="36">
        <v>41</v>
      </c>
      <c r="JV13" s="36">
        <v>0</v>
      </c>
      <c r="JW13" s="36">
        <v>0</v>
      </c>
      <c r="JX13" s="36" t="s">
        <v>64</v>
      </c>
      <c r="JY13" s="36">
        <v>62</v>
      </c>
      <c r="JZ13" s="36">
        <v>0</v>
      </c>
      <c r="KA13" s="36" t="s">
        <v>64</v>
      </c>
      <c r="KB13" s="36">
        <v>0</v>
      </c>
      <c r="KC13" s="36">
        <v>0</v>
      </c>
      <c r="KD13" s="36">
        <v>0</v>
      </c>
      <c r="KE13" s="36">
        <v>0</v>
      </c>
      <c r="KF13" s="36">
        <v>0</v>
      </c>
      <c r="KG13" s="36" t="s">
        <v>64</v>
      </c>
      <c r="KH13" s="36">
        <v>0</v>
      </c>
      <c r="KI13" s="36">
        <v>0</v>
      </c>
      <c r="KJ13" s="36">
        <v>0</v>
      </c>
      <c r="KK13" s="36">
        <v>0</v>
      </c>
      <c r="KL13" s="36">
        <v>0</v>
      </c>
      <c r="KM13" s="36">
        <v>0</v>
      </c>
      <c r="KN13" s="36">
        <v>0</v>
      </c>
      <c r="KO13" s="36">
        <v>0</v>
      </c>
      <c r="KP13" s="36">
        <v>0</v>
      </c>
      <c r="KQ13" s="36">
        <v>0</v>
      </c>
      <c r="KR13" s="36">
        <v>0</v>
      </c>
      <c r="KS13" s="36">
        <v>0</v>
      </c>
      <c r="KT13" s="36">
        <v>0</v>
      </c>
      <c r="KU13" s="36">
        <v>0</v>
      </c>
      <c r="KV13" s="36">
        <v>0</v>
      </c>
      <c r="KW13" s="36" t="s">
        <v>64</v>
      </c>
      <c r="KX13" s="36">
        <v>0</v>
      </c>
      <c r="KY13" s="36">
        <v>0</v>
      </c>
      <c r="KZ13" s="36" t="s">
        <v>64</v>
      </c>
      <c r="LA13" s="36">
        <v>0</v>
      </c>
      <c r="LB13" s="36">
        <v>0</v>
      </c>
      <c r="LC13" s="36">
        <v>0</v>
      </c>
      <c r="LD13" s="36">
        <v>0</v>
      </c>
      <c r="LE13" s="36">
        <v>0</v>
      </c>
      <c r="LF13" s="36">
        <v>0</v>
      </c>
      <c r="LG13" s="36">
        <v>0</v>
      </c>
      <c r="LH13" s="36">
        <v>0</v>
      </c>
      <c r="LI13" s="36">
        <v>0</v>
      </c>
      <c r="LJ13" s="36">
        <v>0</v>
      </c>
      <c r="LK13" s="36">
        <v>0</v>
      </c>
      <c r="LL13" s="36">
        <v>0</v>
      </c>
      <c r="LM13" s="36">
        <v>0</v>
      </c>
      <c r="LN13" s="36" t="s">
        <v>64</v>
      </c>
      <c r="LO13" s="36">
        <v>0</v>
      </c>
      <c r="LP13" s="36">
        <v>0</v>
      </c>
      <c r="LQ13" s="36">
        <v>0</v>
      </c>
      <c r="LR13" s="36">
        <v>0</v>
      </c>
      <c r="LS13" s="36">
        <v>0</v>
      </c>
      <c r="LT13" s="36">
        <v>0</v>
      </c>
      <c r="LU13" s="36">
        <v>0</v>
      </c>
      <c r="LV13" s="36" t="s">
        <v>64</v>
      </c>
      <c r="LW13" s="36">
        <v>0</v>
      </c>
      <c r="LX13" s="36">
        <v>0</v>
      </c>
      <c r="LY13" s="36">
        <v>0</v>
      </c>
      <c r="LZ13" s="36">
        <v>0</v>
      </c>
      <c r="MA13" s="36">
        <v>0</v>
      </c>
      <c r="MB13" s="36" t="s">
        <v>64</v>
      </c>
      <c r="MC13" s="36">
        <v>0</v>
      </c>
      <c r="MD13" s="36">
        <v>0</v>
      </c>
      <c r="ME13" s="36" t="s">
        <v>64</v>
      </c>
      <c r="MF13" s="36" t="s">
        <v>64</v>
      </c>
      <c r="MG13" s="36" t="s">
        <v>64</v>
      </c>
      <c r="MH13" s="36">
        <v>1459</v>
      </c>
      <c r="MI13" s="36">
        <v>0</v>
      </c>
      <c r="MJ13" s="36">
        <v>206</v>
      </c>
      <c r="MK13" s="36">
        <v>860</v>
      </c>
      <c r="ML13" s="36">
        <v>1535</v>
      </c>
      <c r="MM13" s="36" t="s">
        <v>64</v>
      </c>
      <c r="MN13" s="36" t="s">
        <v>64</v>
      </c>
      <c r="MO13" s="36">
        <v>0</v>
      </c>
      <c r="MP13" s="36">
        <v>0</v>
      </c>
      <c r="MQ13" s="36" t="s">
        <v>64</v>
      </c>
      <c r="MR13" s="36">
        <v>0</v>
      </c>
      <c r="MS13" s="36">
        <v>0</v>
      </c>
      <c r="MT13" s="36">
        <v>0</v>
      </c>
      <c r="MU13" s="36">
        <v>0</v>
      </c>
      <c r="MV13" s="36">
        <v>0</v>
      </c>
      <c r="MW13" s="36">
        <v>0</v>
      </c>
      <c r="MX13" s="36" t="s">
        <v>64</v>
      </c>
      <c r="MY13" s="36">
        <v>0</v>
      </c>
      <c r="MZ13" s="36">
        <v>0</v>
      </c>
      <c r="NA13" s="36">
        <v>0</v>
      </c>
      <c r="NB13" s="36">
        <v>0</v>
      </c>
      <c r="NC13" s="36">
        <v>0</v>
      </c>
      <c r="ND13" s="36">
        <v>0</v>
      </c>
      <c r="NE13" s="36">
        <v>0</v>
      </c>
      <c r="NF13" s="36">
        <v>0</v>
      </c>
      <c r="NG13" s="36">
        <v>0</v>
      </c>
      <c r="NH13" s="36">
        <v>1850</v>
      </c>
      <c r="NI13" s="36">
        <v>889</v>
      </c>
      <c r="NJ13" s="36">
        <v>0</v>
      </c>
      <c r="NK13" s="36">
        <v>8906</v>
      </c>
      <c r="NL13" s="36" t="s">
        <v>64</v>
      </c>
      <c r="NM13" s="36">
        <v>0</v>
      </c>
      <c r="NN13" s="36">
        <v>0</v>
      </c>
      <c r="NO13" s="36" t="s">
        <v>64</v>
      </c>
      <c r="NP13" s="36" t="s">
        <v>64</v>
      </c>
      <c r="NQ13" s="36">
        <v>0</v>
      </c>
      <c r="NR13" s="36">
        <v>0</v>
      </c>
      <c r="NS13" s="36">
        <v>0</v>
      </c>
      <c r="NT13" s="36">
        <v>0</v>
      </c>
      <c r="NU13" s="36">
        <v>0</v>
      </c>
      <c r="NV13" s="36">
        <v>0</v>
      </c>
      <c r="NW13" s="36">
        <v>0</v>
      </c>
      <c r="NX13" s="36">
        <v>0</v>
      </c>
      <c r="NY13" s="36">
        <v>0</v>
      </c>
      <c r="NZ13" s="36">
        <v>0</v>
      </c>
      <c r="OA13" s="36">
        <v>0</v>
      </c>
      <c r="OB13" s="36">
        <v>0</v>
      </c>
      <c r="OC13" s="36">
        <v>0</v>
      </c>
      <c r="OD13" s="36">
        <v>0</v>
      </c>
      <c r="OE13" s="36">
        <v>0</v>
      </c>
      <c r="OF13" s="36">
        <v>0</v>
      </c>
      <c r="OG13" s="36">
        <v>0</v>
      </c>
      <c r="OH13" s="36">
        <v>0</v>
      </c>
      <c r="OI13" s="36">
        <v>0</v>
      </c>
      <c r="OJ13" s="36">
        <v>0</v>
      </c>
      <c r="OK13" s="36">
        <v>0</v>
      </c>
      <c r="OL13" s="36" t="s">
        <v>64</v>
      </c>
      <c r="OM13" s="36" t="s">
        <v>64</v>
      </c>
      <c r="ON13" s="36">
        <v>0</v>
      </c>
      <c r="OO13" s="36">
        <v>0</v>
      </c>
      <c r="OP13" s="36">
        <v>0</v>
      </c>
      <c r="OQ13" s="36">
        <v>0</v>
      </c>
      <c r="OR13" s="36">
        <v>0</v>
      </c>
      <c r="OS13" s="36">
        <v>0</v>
      </c>
      <c r="OT13" s="36">
        <v>0</v>
      </c>
      <c r="OU13" s="36">
        <v>0</v>
      </c>
      <c r="OV13" s="36">
        <v>0</v>
      </c>
      <c r="OW13" s="36">
        <v>0</v>
      </c>
      <c r="OX13" s="36">
        <v>0</v>
      </c>
      <c r="OY13" s="36">
        <v>0</v>
      </c>
      <c r="OZ13" s="36">
        <v>0</v>
      </c>
      <c r="PA13" s="36">
        <v>0</v>
      </c>
      <c r="PB13" s="36" t="s">
        <v>64</v>
      </c>
      <c r="PC13" s="36">
        <v>0</v>
      </c>
      <c r="PD13" s="36">
        <v>-139</v>
      </c>
      <c r="PE13" s="36">
        <v>0</v>
      </c>
      <c r="PF13" s="36">
        <v>0</v>
      </c>
      <c r="PG13" s="36">
        <v>0</v>
      </c>
      <c r="PH13" s="36">
        <v>0</v>
      </c>
      <c r="PI13" s="36">
        <v>0</v>
      </c>
      <c r="PJ13" s="36">
        <v>0</v>
      </c>
      <c r="PK13" s="36">
        <v>0</v>
      </c>
      <c r="PL13" s="36">
        <v>0</v>
      </c>
      <c r="PM13" s="36">
        <v>0</v>
      </c>
      <c r="PN13" s="36">
        <v>0</v>
      </c>
      <c r="PO13" s="36">
        <v>0</v>
      </c>
      <c r="PP13" s="36">
        <v>0</v>
      </c>
      <c r="PQ13" s="36">
        <v>0</v>
      </c>
      <c r="PR13" s="36">
        <v>0</v>
      </c>
      <c r="PS13" s="36">
        <v>0</v>
      </c>
      <c r="PT13" s="36">
        <v>0</v>
      </c>
      <c r="PU13" s="36">
        <v>0</v>
      </c>
      <c r="PV13" s="36">
        <v>0</v>
      </c>
      <c r="PW13" s="36">
        <v>0</v>
      </c>
      <c r="PX13" s="36">
        <v>0</v>
      </c>
      <c r="PY13" s="36">
        <v>0</v>
      </c>
      <c r="PZ13" s="36">
        <v>0</v>
      </c>
      <c r="QA13" s="36">
        <v>0</v>
      </c>
      <c r="QB13" s="36">
        <v>0</v>
      </c>
      <c r="QC13" s="36">
        <v>0</v>
      </c>
      <c r="QD13" s="36">
        <v>0</v>
      </c>
      <c r="QE13" s="36">
        <v>0</v>
      </c>
      <c r="QF13" s="36">
        <v>0</v>
      </c>
      <c r="QG13" s="36">
        <v>0</v>
      </c>
      <c r="QH13" s="36">
        <v>0</v>
      </c>
      <c r="QI13" s="36">
        <v>0</v>
      </c>
      <c r="QJ13" s="36">
        <v>0</v>
      </c>
      <c r="QK13" s="36">
        <v>0</v>
      </c>
      <c r="QL13" s="36">
        <v>0</v>
      </c>
      <c r="QM13" s="36">
        <v>0</v>
      </c>
      <c r="QN13" s="36">
        <v>0</v>
      </c>
      <c r="QO13" s="36">
        <v>0</v>
      </c>
      <c r="QP13" s="36">
        <v>0</v>
      </c>
      <c r="QQ13" s="36">
        <v>0</v>
      </c>
      <c r="QR13" s="36">
        <v>0</v>
      </c>
      <c r="QS13" s="36">
        <v>0</v>
      </c>
      <c r="QT13" s="36">
        <v>0</v>
      </c>
      <c r="QU13" s="36">
        <v>0</v>
      </c>
      <c r="QV13" s="36">
        <v>0</v>
      </c>
      <c r="QW13" s="36">
        <v>0</v>
      </c>
      <c r="QX13" s="36">
        <v>0</v>
      </c>
      <c r="QY13" s="36">
        <v>0</v>
      </c>
      <c r="QZ13" s="36">
        <v>0</v>
      </c>
      <c r="RA13" s="36">
        <v>0</v>
      </c>
      <c r="RB13" s="36">
        <v>0</v>
      </c>
      <c r="RC13" s="36">
        <v>0</v>
      </c>
      <c r="RD13" s="36">
        <v>0</v>
      </c>
    </row>
    <row r="14" spans="1:472" ht="15">
      <c r="A14" s="36">
        <v>2005</v>
      </c>
      <c r="B14" s="36">
        <v>20406</v>
      </c>
      <c r="C14" s="36" t="s">
        <v>64</v>
      </c>
      <c r="D14" s="36">
        <v>0</v>
      </c>
      <c r="E14" s="36">
        <v>0</v>
      </c>
      <c r="F14" s="36">
        <v>12033</v>
      </c>
      <c r="G14" s="36">
        <v>0</v>
      </c>
      <c r="H14" s="36" t="s">
        <v>64</v>
      </c>
      <c r="I14" s="36">
        <v>12</v>
      </c>
      <c r="J14" s="36" t="s">
        <v>64</v>
      </c>
      <c r="K14" s="36" t="s">
        <v>64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 t="s">
        <v>64</v>
      </c>
      <c r="S14" s="36">
        <v>26</v>
      </c>
      <c r="T14" s="36">
        <v>0</v>
      </c>
      <c r="U14" s="36">
        <v>0</v>
      </c>
      <c r="V14" s="36" t="s">
        <v>64</v>
      </c>
      <c r="W14" s="36">
        <v>0</v>
      </c>
      <c r="X14" s="36">
        <v>0</v>
      </c>
      <c r="Y14" s="36" t="s">
        <v>64</v>
      </c>
      <c r="Z14" s="36">
        <v>0</v>
      </c>
      <c r="AA14" s="36">
        <v>0</v>
      </c>
      <c r="AB14" s="36">
        <v>0</v>
      </c>
      <c r="AC14" s="36">
        <v>0</v>
      </c>
      <c r="AD14" s="36">
        <v>929</v>
      </c>
      <c r="AE14" s="36">
        <v>4</v>
      </c>
      <c r="AF14" s="36">
        <v>0</v>
      </c>
      <c r="AG14" s="36" t="s">
        <v>64</v>
      </c>
      <c r="AH14" s="36">
        <v>0</v>
      </c>
      <c r="AI14" s="36">
        <v>17</v>
      </c>
      <c r="AJ14" s="36" t="s">
        <v>64</v>
      </c>
      <c r="AK14" s="36" t="s">
        <v>64</v>
      </c>
      <c r="AL14" s="36">
        <v>0</v>
      </c>
      <c r="AM14" s="36">
        <v>0</v>
      </c>
      <c r="AN14" s="36">
        <v>0</v>
      </c>
      <c r="AO14" s="36" t="s">
        <v>64</v>
      </c>
      <c r="AP14" s="36">
        <v>0</v>
      </c>
      <c r="AQ14" s="36" t="s">
        <v>64</v>
      </c>
      <c r="AR14" s="36">
        <v>0</v>
      </c>
      <c r="AS14" s="36">
        <v>0</v>
      </c>
      <c r="AT14" s="36">
        <v>0</v>
      </c>
      <c r="AU14" s="36">
        <v>0</v>
      </c>
      <c r="AV14" s="36" t="s">
        <v>64</v>
      </c>
      <c r="AW14" s="36">
        <v>0</v>
      </c>
      <c r="AX14" s="36">
        <v>0</v>
      </c>
      <c r="AY14" s="36">
        <v>0</v>
      </c>
      <c r="AZ14" s="36">
        <v>0</v>
      </c>
      <c r="BA14" s="36" t="s">
        <v>64</v>
      </c>
      <c r="BB14" s="36" t="s">
        <v>64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 t="s">
        <v>64</v>
      </c>
      <c r="BZ14" s="36">
        <v>0</v>
      </c>
      <c r="CA14" s="36">
        <v>0</v>
      </c>
      <c r="CB14" s="36" t="s">
        <v>64</v>
      </c>
      <c r="CC14" s="36" t="s">
        <v>64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 t="s">
        <v>64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 t="s">
        <v>64</v>
      </c>
      <c r="CS14" s="36">
        <v>0</v>
      </c>
      <c r="CT14" s="36">
        <v>0</v>
      </c>
      <c r="CU14" s="36" t="s">
        <v>64</v>
      </c>
      <c r="CV14" s="36">
        <v>0</v>
      </c>
      <c r="CW14" s="36">
        <v>0</v>
      </c>
      <c r="CX14" s="36">
        <v>0</v>
      </c>
      <c r="CY14" s="36">
        <v>0</v>
      </c>
      <c r="CZ14" s="36" t="s">
        <v>64</v>
      </c>
      <c r="DA14" s="36">
        <v>0</v>
      </c>
      <c r="DB14" s="36">
        <v>0</v>
      </c>
      <c r="DC14" s="36" t="s">
        <v>64</v>
      </c>
      <c r="DD14" s="36" t="s">
        <v>64</v>
      </c>
      <c r="DE14" s="36" t="s">
        <v>64</v>
      </c>
      <c r="DF14" s="36">
        <v>523</v>
      </c>
      <c r="DG14" s="36">
        <v>0</v>
      </c>
      <c r="DH14" s="36">
        <v>280</v>
      </c>
      <c r="DI14" s="36" t="s">
        <v>64</v>
      </c>
      <c r="DJ14" s="36">
        <v>91</v>
      </c>
      <c r="DK14" s="36">
        <v>0</v>
      </c>
      <c r="DL14" s="36" t="s">
        <v>64</v>
      </c>
      <c r="DM14" s="36">
        <v>0</v>
      </c>
      <c r="DN14" s="36">
        <v>0</v>
      </c>
      <c r="DO14" s="36" t="s">
        <v>64</v>
      </c>
      <c r="DP14" s="36" t="s">
        <v>64</v>
      </c>
      <c r="DQ14" s="36">
        <v>0</v>
      </c>
      <c r="DR14" s="36">
        <v>0</v>
      </c>
      <c r="DS14" s="36">
        <v>0</v>
      </c>
      <c r="DT14" s="36">
        <v>0</v>
      </c>
      <c r="DU14" s="36">
        <v>0</v>
      </c>
      <c r="DV14" s="36" t="s">
        <v>64</v>
      </c>
      <c r="DW14" s="36">
        <v>0</v>
      </c>
      <c r="DX14" s="36">
        <v>0</v>
      </c>
      <c r="DY14" s="36">
        <v>0</v>
      </c>
      <c r="DZ14" s="36">
        <v>0</v>
      </c>
      <c r="EA14" s="36">
        <v>0</v>
      </c>
      <c r="EB14" s="36">
        <v>0</v>
      </c>
      <c r="EC14" s="36">
        <v>0</v>
      </c>
      <c r="ED14" s="36">
        <v>0</v>
      </c>
      <c r="EE14" s="36">
        <v>0</v>
      </c>
      <c r="EF14" s="36" t="s">
        <v>64</v>
      </c>
      <c r="EG14" s="36">
        <v>38</v>
      </c>
      <c r="EH14" s="36">
        <v>0</v>
      </c>
      <c r="EI14" s="36">
        <v>1451</v>
      </c>
      <c r="EJ14" s="36" t="s">
        <v>64</v>
      </c>
      <c r="EK14" s="36">
        <v>0</v>
      </c>
      <c r="EL14" s="36" t="s">
        <v>64</v>
      </c>
      <c r="EM14" s="36" t="s">
        <v>64</v>
      </c>
      <c r="EN14" s="36">
        <v>0</v>
      </c>
      <c r="EO14" s="36">
        <v>0</v>
      </c>
      <c r="EP14" s="36">
        <v>0</v>
      </c>
      <c r="EQ14" s="36">
        <v>0</v>
      </c>
      <c r="ER14" s="36">
        <v>0</v>
      </c>
      <c r="ES14" s="36">
        <v>0</v>
      </c>
      <c r="ET14" s="36">
        <v>27</v>
      </c>
      <c r="EU14" s="36">
        <v>0</v>
      </c>
      <c r="EV14" s="36" t="s">
        <v>64</v>
      </c>
      <c r="EW14" s="36" t="s">
        <v>64</v>
      </c>
      <c r="EX14" s="36">
        <v>0</v>
      </c>
      <c r="EY14" s="36">
        <v>0</v>
      </c>
      <c r="EZ14" s="36">
        <v>0</v>
      </c>
      <c r="FA14" s="36" t="s">
        <v>64</v>
      </c>
      <c r="FB14" s="36">
        <v>0</v>
      </c>
      <c r="FC14" s="36" t="s">
        <v>64</v>
      </c>
      <c r="FD14" s="36">
        <v>0</v>
      </c>
      <c r="FE14" s="36" t="s">
        <v>64</v>
      </c>
      <c r="FF14" s="36">
        <v>0</v>
      </c>
      <c r="FG14" s="36">
        <v>0</v>
      </c>
      <c r="FH14" s="36">
        <v>0</v>
      </c>
      <c r="FI14" s="36">
        <v>0</v>
      </c>
      <c r="FJ14" s="36">
        <v>0</v>
      </c>
      <c r="FK14" s="36">
        <v>2</v>
      </c>
      <c r="FL14" s="36">
        <v>0</v>
      </c>
      <c r="FM14" s="36">
        <v>0</v>
      </c>
      <c r="FN14" s="36">
        <v>0</v>
      </c>
      <c r="FO14" s="36">
        <v>0</v>
      </c>
      <c r="FP14" s="36">
        <v>0</v>
      </c>
      <c r="FQ14" s="36">
        <v>0</v>
      </c>
      <c r="FR14" s="36">
        <v>0</v>
      </c>
      <c r="FS14" s="36">
        <v>0</v>
      </c>
      <c r="FT14" s="36">
        <v>0</v>
      </c>
      <c r="FU14" s="36">
        <v>1039</v>
      </c>
      <c r="FV14" s="36">
        <v>0</v>
      </c>
      <c r="FW14" s="36">
        <v>0</v>
      </c>
      <c r="FX14" s="36">
        <v>0</v>
      </c>
      <c r="FY14" s="36">
        <v>0</v>
      </c>
      <c r="FZ14" s="36">
        <v>0</v>
      </c>
      <c r="GA14" s="36">
        <v>0</v>
      </c>
      <c r="GB14" s="36">
        <v>28</v>
      </c>
      <c r="GC14" s="36">
        <v>0</v>
      </c>
      <c r="GD14" s="36">
        <v>0</v>
      </c>
      <c r="GE14" s="36">
        <v>0</v>
      </c>
      <c r="GF14" s="36">
        <v>0</v>
      </c>
      <c r="GG14" s="36">
        <v>0</v>
      </c>
      <c r="GH14" s="36">
        <v>0</v>
      </c>
      <c r="GI14" s="36">
        <v>0</v>
      </c>
      <c r="GJ14" s="36">
        <v>0</v>
      </c>
      <c r="GK14" s="36">
        <v>0</v>
      </c>
      <c r="GL14" s="36">
        <v>0</v>
      </c>
      <c r="GM14" s="36">
        <v>0</v>
      </c>
      <c r="GN14" s="36">
        <v>0</v>
      </c>
      <c r="GO14" s="36">
        <v>0</v>
      </c>
      <c r="GP14" s="36">
        <v>0</v>
      </c>
      <c r="GQ14" s="36">
        <v>0</v>
      </c>
      <c r="GR14" s="36">
        <v>0</v>
      </c>
      <c r="GS14" s="36">
        <v>0</v>
      </c>
      <c r="GT14" s="36">
        <v>0</v>
      </c>
      <c r="GU14" s="36">
        <v>0</v>
      </c>
      <c r="GV14" s="36">
        <v>0</v>
      </c>
      <c r="GW14" s="36">
        <v>0</v>
      </c>
      <c r="GX14" s="36">
        <v>0</v>
      </c>
      <c r="GY14" s="36">
        <v>0</v>
      </c>
      <c r="GZ14" s="36">
        <v>0</v>
      </c>
      <c r="HA14" s="36">
        <v>0</v>
      </c>
      <c r="HB14" s="36">
        <v>0</v>
      </c>
      <c r="HC14" s="36">
        <v>0</v>
      </c>
      <c r="HD14" s="36">
        <v>0</v>
      </c>
      <c r="HE14" s="36">
        <v>0</v>
      </c>
      <c r="HF14" s="36">
        <v>0</v>
      </c>
      <c r="HG14" s="36">
        <v>0</v>
      </c>
      <c r="HH14" s="36">
        <v>0</v>
      </c>
      <c r="HI14" s="36">
        <v>0</v>
      </c>
      <c r="HJ14" s="36">
        <v>0</v>
      </c>
      <c r="HK14" s="36">
        <v>0</v>
      </c>
      <c r="HL14" s="36">
        <v>0</v>
      </c>
      <c r="HM14" s="36">
        <v>0</v>
      </c>
      <c r="HN14" s="36" t="s">
        <v>64</v>
      </c>
      <c r="HO14" s="36">
        <v>0</v>
      </c>
      <c r="HP14" s="36">
        <v>0</v>
      </c>
      <c r="HQ14" s="36">
        <v>0</v>
      </c>
      <c r="HR14" s="36">
        <v>0</v>
      </c>
      <c r="HS14" s="36">
        <v>0</v>
      </c>
      <c r="HT14" s="36">
        <v>0</v>
      </c>
      <c r="HU14" s="36">
        <v>0</v>
      </c>
      <c r="HV14" s="36">
        <v>0</v>
      </c>
      <c r="HW14" s="36" t="s">
        <v>64</v>
      </c>
      <c r="HX14" s="36">
        <v>0</v>
      </c>
      <c r="HY14" s="36">
        <v>0</v>
      </c>
      <c r="HZ14" s="36">
        <v>0</v>
      </c>
      <c r="IA14" s="36">
        <v>0</v>
      </c>
      <c r="IB14" s="36">
        <v>0</v>
      </c>
      <c r="ID14" s="36">
        <v>62481</v>
      </c>
      <c r="IE14" s="36" t="s">
        <v>64</v>
      </c>
      <c r="IF14" s="36">
        <v>0</v>
      </c>
      <c r="IG14" s="36">
        <v>0</v>
      </c>
      <c r="IH14" s="36">
        <v>30007</v>
      </c>
      <c r="II14" s="36">
        <v>0</v>
      </c>
      <c r="IJ14" s="36">
        <v>0</v>
      </c>
      <c r="IK14" s="36" t="s">
        <v>64</v>
      </c>
      <c r="IL14" s="36" t="s">
        <v>64</v>
      </c>
      <c r="IM14" s="36" t="s">
        <v>64</v>
      </c>
      <c r="IN14" s="36">
        <v>0</v>
      </c>
      <c r="IO14" s="36">
        <v>0</v>
      </c>
      <c r="IP14" s="36">
        <v>0</v>
      </c>
      <c r="IQ14" s="36">
        <v>0</v>
      </c>
      <c r="IR14" s="36">
        <v>0</v>
      </c>
      <c r="IS14" s="36">
        <v>0</v>
      </c>
      <c r="IT14" s="36" t="s">
        <v>64</v>
      </c>
      <c r="IU14" s="36">
        <v>-2</v>
      </c>
      <c r="IV14" s="36">
        <v>0</v>
      </c>
      <c r="IW14" s="36">
        <v>0</v>
      </c>
      <c r="IX14" s="36" t="s">
        <v>64</v>
      </c>
      <c r="IY14" s="36" t="s">
        <v>64</v>
      </c>
      <c r="IZ14" s="36">
        <v>0</v>
      </c>
      <c r="JA14" s="36">
        <v>0</v>
      </c>
      <c r="JB14" s="36">
        <v>0</v>
      </c>
      <c r="JC14" s="36">
        <v>0</v>
      </c>
      <c r="JD14" s="36">
        <v>0</v>
      </c>
      <c r="JE14" s="36">
        <v>0</v>
      </c>
      <c r="JF14" s="36">
        <v>3185</v>
      </c>
      <c r="JG14" s="36">
        <v>0</v>
      </c>
      <c r="JH14" s="36">
        <v>0</v>
      </c>
      <c r="JI14" s="36">
        <v>544</v>
      </c>
      <c r="JJ14" s="36" t="s">
        <v>64</v>
      </c>
      <c r="JK14" s="36">
        <v>-18</v>
      </c>
      <c r="JL14" s="36">
        <v>361</v>
      </c>
      <c r="JM14" s="36">
        <v>1343</v>
      </c>
      <c r="JN14" s="36">
        <v>0</v>
      </c>
      <c r="JO14" s="36" t="s">
        <v>64</v>
      </c>
      <c r="JP14" s="36">
        <v>0</v>
      </c>
      <c r="JQ14" s="36">
        <v>4050</v>
      </c>
      <c r="JR14" s="36">
        <v>114</v>
      </c>
      <c r="JS14" s="36" t="s">
        <v>64</v>
      </c>
      <c r="JT14" s="36">
        <v>0</v>
      </c>
      <c r="JU14" s="36" t="s">
        <v>64</v>
      </c>
      <c r="JV14" s="36">
        <v>0</v>
      </c>
      <c r="JW14" s="36">
        <v>0</v>
      </c>
      <c r="JX14" s="36" t="s">
        <v>64</v>
      </c>
      <c r="JY14" s="36">
        <v>135</v>
      </c>
      <c r="JZ14" s="36">
        <v>0</v>
      </c>
      <c r="KA14" s="36">
        <v>0</v>
      </c>
      <c r="KB14" s="36">
        <v>0</v>
      </c>
      <c r="KC14" s="36" t="s">
        <v>64</v>
      </c>
      <c r="KD14" s="36">
        <v>0</v>
      </c>
      <c r="KE14" s="36">
        <v>0</v>
      </c>
      <c r="KF14" s="36">
        <v>0</v>
      </c>
      <c r="KG14" s="36" t="s">
        <v>64</v>
      </c>
      <c r="KH14" s="36">
        <v>0</v>
      </c>
      <c r="KI14" s="36">
        <v>0</v>
      </c>
      <c r="KJ14" s="36">
        <v>0</v>
      </c>
      <c r="KK14" s="36">
        <v>0</v>
      </c>
      <c r="KL14" s="36">
        <v>0</v>
      </c>
      <c r="KM14" s="36">
        <v>0</v>
      </c>
      <c r="KN14" s="36">
        <v>0</v>
      </c>
      <c r="KO14" s="36">
        <v>0</v>
      </c>
      <c r="KP14" s="36">
        <v>0</v>
      </c>
      <c r="KQ14" s="36">
        <v>0</v>
      </c>
      <c r="KR14" s="36">
        <v>0</v>
      </c>
      <c r="KS14" s="36">
        <v>0</v>
      </c>
      <c r="KT14" s="36">
        <v>0</v>
      </c>
      <c r="KU14" s="36">
        <v>0</v>
      </c>
      <c r="KV14" s="36">
        <v>0</v>
      </c>
      <c r="KW14" s="36">
        <v>0</v>
      </c>
      <c r="KX14" s="36">
        <v>0</v>
      </c>
      <c r="KY14" s="36">
        <v>0</v>
      </c>
      <c r="KZ14" s="36" t="s">
        <v>64</v>
      </c>
      <c r="LA14" s="36">
        <v>0</v>
      </c>
      <c r="LB14" s="36">
        <v>0</v>
      </c>
      <c r="LC14" s="36">
        <v>0</v>
      </c>
      <c r="LD14" s="36">
        <v>0</v>
      </c>
      <c r="LE14" s="36" t="s">
        <v>64</v>
      </c>
      <c r="LF14" s="36">
        <v>0</v>
      </c>
      <c r="LG14" s="36">
        <v>0</v>
      </c>
      <c r="LH14" s="36">
        <v>0</v>
      </c>
      <c r="LI14" s="36">
        <v>0</v>
      </c>
      <c r="LJ14" s="36">
        <v>0</v>
      </c>
      <c r="LK14" s="36">
        <v>0</v>
      </c>
      <c r="LL14" s="36">
        <v>0</v>
      </c>
      <c r="LM14" s="36">
        <v>0</v>
      </c>
      <c r="LN14" s="36" t="s">
        <v>64</v>
      </c>
      <c r="LO14" s="36" t="s">
        <v>64</v>
      </c>
      <c r="LP14" s="36">
        <v>0</v>
      </c>
      <c r="LQ14" s="36">
        <v>0</v>
      </c>
      <c r="LR14" s="36">
        <v>0</v>
      </c>
      <c r="LS14" s="36">
        <v>0</v>
      </c>
      <c r="LT14" s="36">
        <v>0</v>
      </c>
      <c r="LU14" s="36">
        <v>0</v>
      </c>
      <c r="LV14" s="36" t="s">
        <v>64</v>
      </c>
      <c r="LW14" s="36">
        <v>0</v>
      </c>
      <c r="LX14" s="36">
        <v>0</v>
      </c>
      <c r="LY14" s="36">
        <v>0</v>
      </c>
      <c r="LZ14" s="36">
        <v>0</v>
      </c>
      <c r="MA14" s="36">
        <v>0</v>
      </c>
      <c r="MB14" s="36" t="s">
        <v>64</v>
      </c>
      <c r="MC14" s="36">
        <v>0</v>
      </c>
      <c r="MD14" s="36">
        <v>0</v>
      </c>
      <c r="ME14" s="36" t="s">
        <v>64</v>
      </c>
      <c r="MF14" s="36" t="s">
        <v>64</v>
      </c>
      <c r="MG14" s="36">
        <v>0</v>
      </c>
      <c r="MH14" s="36">
        <v>1567</v>
      </c>
      <c r="MI14" s="36">
        <v>0</v>
      </c>
      <c r="MJ14" s="36" t="s">
        <v>64</v>
      </c>
      <c r="MK14" s="36">
        <v>711</v>
      </c>
      <c r="ML14" s="36">
        <v>1704</v>
      </c>
      <c r="MM14" s="36">
        <v>0</v>
      </c>
      <c r="MN14" s="36">
        <v>4</v>
      </c>
      <c r="MO14" s="36">
        <v>0</v>
      </c>
      <c r="MP14" s="36">
        <v>0</v>
      </c>
      <c r="MQ14" s="36" t="s">
        <v>64</v>
      </c>
      <c r="MR14" s="36">
        <v>0</v>
      </c>
      <c r="MS14" s="36">
        <v>0</v>
      </c>
      <c r="MT14" s="36">
        <v>0</v>
      </c>
      <c r="MU14" s="36">
        <v>0</v>
      </c>
      <c r="MV14" s="36">
        <v>0</v>
      </c>
      <c r="MW14" s="36">
        <v>0</v>
      </c>
      <c r="MX14" s="36">
        <v>0</v>
      </c>
      <c r="MY14" s="36">
        <v>0</v>
      </c>
      <c r="MZ14" s="36">
        <v>0</v>
      </c>
      <c r="NA14" s="36">
        <v>0</v>
      </c>
      <c r="NB14" s="36">
        <v>0</v>
      </c>
      <c r="NC14" s="36">
        <v>0</v>
      </c>
      <c r="ND14" s="36">
        <v>0</v>
      </c>
      <c r="NE14" s="36">
        <v>0</v>
      </c>
      <c r="NF14" s="36">
        <v>0</v>
      </c>
      <c r="NG14" s="36">
        <v>0</v>
      </c>
      <c r="NH14" s="36" t="s">
        <v>64</v>
      </c>
      <c r="NI14" s="36">
        <v>1100</v>
      </c>
      <c r="NJ14" s="36">
        <v>0</v>
      </c>
      <c r="NK14" s="36">
        <v>9769</v>
      </c>
      <c r="NL14" s="36" t="s">
        <v>64</v>
      </c>
      <c r="NM14" s="36" t="s">
        <v>64</v>
      </c>
      <c r="NN14" s="36">
        <v>0</v>
      </c>
      <c r="NO14" s="36" t="s">
        <v>64</v>
      </c>
      <c r="NP14" s="36" t="s">
        <v>64</v>
      </c>
      <c r="NQ14" s="36">
        <v>0</v>
      </c>
      <c r="NR14" s="36">
        <v>0</v>
      </c>
      <c r="NS14" s="36">
        <v>0</v>
      </c>
      <c r="NT14" s="36">
        <v>0</v>
      </c>
      <c r="NU14" s="36">
        <v>0</v>
      </c>
      <c r="NV14" s="36">
        <v>0</v>
      </c>
      <c r="NW14" s="36">
        <v>0</v>
      </c>
      <c r="NX14" s="36">
        <v>0</v>
      </c>
      <c r="NY14" s="36">
        <v>0</v>
      </c>
      <c r="NZ14" s="36">
        <v>0</v>
      </c>
      <c r="OA14" s="36">
        <v>0</v>
      </c>
      <c r="OB14" s="36">
        <v>0</v>
      </c>
      <c r="OC14" s="36">
        <v>0</v>
      </c>
      <c r="OD14" s="36">
        <v>0</v>
      </c>
      <c r="OE14" s="36">
        <v>0</v>
      </c>
      <c r="OF14" s="36">
        <v>0</v>
      </c>
      <c r="OG14" s="36">
        <v>0</v>
      </c>
      <c r="OH14" s="36">
        <v>0</v>
      </c>
      <c r="OI14" s="36">
        <v>0</v>
      </c>
      <c r="OJ14" s="36">
        <v>0</v>
      </c>
      <c r="OK14" s="36">
        <v>0</v>
      </c>
      <c r="OL14" s="36">
        <v>0</v>
      </c>
      <c r="OM14" s="36">
        <v>371</v>
      </c>
      <c r="ON14" s="36">
        <v>0</v>
      </c>
      <c r="OO14" s="36">
        <v>0</v>
      </c>
      <c r="OP14" s="36">
        <v>0</v>
      </c>
      <c r="OQ14" s="36">
        <v>0</v>
      </c>
      <c r="OR14" s="36">
        <v>0</v>
      </c>
      <c r="OS14" s="36">
        <v>0</v>
      </c>
      <c r="OT14" s="36">
        <v>0</v>
      </c>
      <c r="OU14" s="36">
        <v>0</v>
      </c>
      <c r="OV14" s="36">
        <v>0</v>
      </c>
      <c r="OW14" s="36">
        <v>0</v>
      </c>
      <c r="OX14" s="36">
        <v>0</v>
      </c>
      <c r="OY14" s="36">
        <v>0</v>
      </c>
      <c r="OZ14" s="36">
        <v>0</v>
      </c>
      <c r="PA14" s="36">
        <v>0</v>
      </c>
      <c r="PB14" s="36">
        <v>0</v>
      </c>
      <c r="PC14" s="36">
        <v>0</v>
      </c>
      <c r="PD14" s="36" t="s">
        <v>64</v>
      </c>
      <c r="PE14" s="36">
        <v>0</v>
      </c>
      <c r="PF14" s="36">
        <v>0</v>
      </c>
      <c r="PG14" s="36">
        <v>0</v>
      </c>
      <c r="PH14" s="36">
        <v>0</v>
      </c>
      <c r="PI14" s="36">
        <v>0</v>
      </c>
      <c r="PJ14" s="36">
        <v>0</v>
      </c>
      <c r="PK14" s="36">
        <v>0</v>
      </c>
      <c r="PL14" s="36">
        <v>0</v>
      </c>
      <c r="PM14" s="36">
        <v>0</v>
      </c>
      <c r="PN14" s="36">
        <v>0</v>
      </c>
      <c r="PO14" s="36">
        <v>0</v>
      </c>
      <c r="PP14" s="36">
        <v>0</v>
      </c>
      <c r="PQ14" s="36">
        <v>0</v>
      </c>
      <c r="PR14" s="36">
        <v>0</v>
      </c>
      <c r="PS14" s="36">
        <v>0</v>
      </c>
      <c r="PT14" s="36">
        <v>0</v>
      </c>
      <c r="PU14" s="36">
        <v>0</v>
      </c>
      <c r="PV14" s="36">
        <v>0</v>
      </c>
      <c r="PW14" s="36">
        <v>0</v>
      </c>
      <c r="PX14" s="36">
        <v>0</v>
      </c>
      <c r="PY14" s="36">
        <v>0</v>
      </c>
      <c r="PZ14" s="36">
        <v>0</v>
      </c>
      <c r="QA14" s="36">
        <v>0</v>
      </c>
      <c r="QB14" s="36">
        <v>0</v>
      </c>
      <c r="QC14" s="36">
        <v>0</v>
      </c>
      <c r="QD14" s="36">
        <v>0</v>
      </c>
      <c r="QE14" s="36">
        <v>0</v>
      </c>
      <c r="QF14" s="36">
        <v>0</v>
      </c>
      <c r="QG14" s="36">
        <v>0</v>
      </c>
      <c r="QH14" s="36">
        <v>0</v>
      </c>
      <c r="QI14" s="36">
        <v>0</v>
      </c>
      <c r="QJ14" s="36">
        <v>0</v>
      </c>
      <c r="QK14" s="36">
        <v>0</v>
      </c>
      <c r="QL14" s="36">
        <v>0</v>
      </c>
      <c r="QM14" s="36">
        <v>0</v>
      </c>
      <c r="QN14" s="36">
        <v>0</v>
      </c>
      <c r="QO14" s="36">
        <v>0</v>
      </c>
      <c r="QP14" s="36">
        <v>0</v>
      </c>
      <c r="QQ14" s="36">
        <v>0</v>
      </c>
      <c r="QR14" s="36">
        <v>0</v>
      </c>
      <c r="QS14" s="36">
        <v>0</v>
      </c>
      <c r="QT14" s="36">
        <v>0</v>
      </c>
      <c r="QU14" s="36">
        <v>0</v>
      </c>
      <c r="QV14" s="36">
        <v>0</v>
      </c>
      <c r="QW14" s="36">
        <v>0</v>
      </c>
      <c r="QX14" s="36">
        <v>0</v>
      </c>
      <c r="QY14" s="36" t="s">
        <v>64</v>
      </c>
      <c r="QZ14" s="36">
        <v>0</v>
      </c>
      <c r="RA14" s="36">
        <v>0</v>
      </c>
      <c r="RB14" s="36">
        <v>0</v>
      </c>
      <c r="RC14" s="36">
        <v>0</v>
      </c>
      <c r="RD14" s="36">
        <v>0</v>
      </c>
    </row>
    <row r="15" spans="1:472" ht="15">
      <c r="A15" s="36">
        <v>2006</v>
      </c>
      <c r="B15" s="36">
        <v>18572</v>
      </c>
      <c r="C15" s="36" t="s">
        <v>64</v>
      </c>
      <c r="D15" s="36">
        <v>0</v>
      </c>
      <c r="E15" s="36">
        <v>0</v>
      </c>
      <c r="F15" s="36">
        <v>10376</v>
      </c>
      <c r="G15" s="36">
        <v>0</v>
      </c>
      <c r="H15" s="36" t="s">
        <v>64</v>
      </c>
      <c r="I15" s="36" t="s">
        <v>64</v>
      </c>
      <c r="J15" s="36" t="s">
        <v>64</v>
      </c>
      <c r="K15" s="36" t="s">
        <v>64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79</v>
      </c>
      <c r="S15" s="36">
        <v>27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 t="s">
        <v>64</v>
      </c>
      <c r="Z15" s="36">
        <v>0</v>
      </c>
      <c r="AA15" s="36">
        <v>0</v>
      </c>
      <c r="AB15" s="36">
        <v>0</v>
      </c>
      <c r="AC15" s="36">
        <v>0</v>
      </c>
      <c r="AD15" s="36">
        <v>987</v>
      </c>
      <c r="AE15" s="36">
        <v>1</v>
      </c>
      <c r="AF15" s="36">
        <v>0</v>
      </c>
      <c r="AG15" s="36" t="s">
        <v>64</v>
      </c>
      <c r="AH15" s="36">
        <v>0</v>
      </c>
      <c r="AI15" s="36">
        <v>27</v>
      </c>
      <c r="AJ15" s="36" t="s">
        <v>64</v>
      </c>
      <c r="AK15" s="36" t="s">
        <v>64</v>
      </c>
      <c r="AL15" s="36">
        <v>0</v>
      </c>
      <c r="AM15" s="36">
        <v>0</v>
      </c>
      <c r="AN15" s="36">
        <v>0</v>
      </c>
      <c r="AO15" s="36">
        <v>-44</v>
      </c>
      <c r="AP15" s="36">
        <v>0</v>
      </c>
      <c r="AQ15" s="36" t="s">
        <v>64</v>
      </c>
      <c r="AR15" s="36">
        <v>0</v>
      </c>
      <c r="AS15" s="36">
        <v>0</v>
      </c>
      <c r="AT15" s="36">
        <v>0</v>
      </c>
      <c r="AU15" s="36">
        <v>0</v>
      </c>
      <c r="AV15" s="36" t="s">
        <v>64</v>
      </c>
      <c r="AW15" s="36">
        <v>0</v>
      </c>
      <c r="AX15" s="36">
        <v>0</v>
      </c>
      <c r="AY15" s="36">
        <v>0</v>
      </c>
      <c r="AZ15" s="36">
        <v>0</v>
      </c>
      <c r="BA15" s="36" t="s">
        <v>64</v>
      </c>
      <c r="BB15" s="36" t="s">
        <v>64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 t="s">
        <v>64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 t="s">
        <v>64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 t="s">
        <v>64</v>
      </c>
      <c r="CS15" s="36">
        <v>0</v>
      </c>
      <c r="CT15" s="36">
        <v>0</v>
      </c>
      <c r="CU15" s="36" t="s">
        <v>64</v>
      </c>
      <c r="CV15" s="36">
        <v>0</v>
      </c>
      <c r="CW15" s="36">
        <v>0</v>
      </c>
      <c r="CX15" s="36">
        <v>0</v>
      </c>
      <c r="CY15" s="36">
        <v>0</v>
      </c>
      <c r="CZ15" s="36" t="s">
        <v>64</v>
      </c>
      <c r="DA15" s="36">
        <v>0</v>
      </c>
      <c r="DB15" s="36">
        <v>0</v>
      </c>
      <c r="DC15" s="36" t="s">
        <v>64</v>
      </c>
      <c r="DD15" s="36">
        <v>57</v>
      </c>
      <c r="DE15" s="36" t="s">
        <v>64</v>
      </c>
      <c r="DF15" s="36">
        <v>394</v>
      </c>
      <c r="DG15" s="36">
        <v>0</v>
      </c>
      <c r="DH15" s="36">
        <v>243</v>
      </c>
      <c r="DI15" s="36">
        <v>113</v>
      </c>
      <c r="DJ15" s="36">
        <v>43</v>
      </c>
      <c r="DK15" s="36">
        <v>0</v>
      </c>
      <c r="DL15" s="36" t="s">
        <v>64</v>
      </c>
      <c r="DM15" s="36" t="s">
        <v>64</v>
      </c>
      <c r="DN15" s="36">
        <v>0</v>
      </c>
      <c r="DO15" s="36" t="s">
        <v>64</v>
      </c>
      <c r="DP15" s="36">
        <v>0</v>
      </c>
      <c r="DQ15" s="36">
        <v>0</v>
      </c>
      <c r="DR15" s="36">
        <v>0</v>
      </c>
      <c r="DS15" s="36">
        <v>0</v>
      </c>
      <c r="DT15" s="36">
        <v>0</v>
      </c>
      <c r="DU15" s="36">
        <v>0</v>
      </c>
      <c r="DV15" s="36" t="s">
        <v>64</v>
      </c>
      <c r="DW15" s="36">
        <v>0</v>
      </c>
      <c r="DX15" s="36">
        <v>0</v>
      </c>
      <c r="DY15" s="36">
        <v>0</v>
      </c>
      <c r="DZ15" s="36">
        <v>0</v>
      </c>
      <c r="EA15" s="36">
        <v>0</v>
      </c>
      <c r="EB15" s="36">
        <v>0</v>
      </c>
      <c r="EC15" s="36">
        <v>0</v>
      </c>
      <c r="ED15" s="36">
        <v>0</v>
      </c>
      <c r="EE15" s="36">
        <v>0</v>
      </c>
      <c r="EF15" s="36">
        <v>98</v>
      </c>
      <c r="EG15" s="36">
        <v>72</v>
      </c>
      <c r="EH15" s="36">
        <v>0</v>
      </c>
      <c r="EI15" s="36">
        <v>1366</v>
      </c>
      <c r="EJ15" s="36" t="s">
        <v>64</v>
      </c>
      <c r="EK15" s="36">
        <v>0</v>
      </c>
      <c r="EL15" s="36" t="s">
        <v>64</v>
      </c>
      <c r="EM15" s="36" t="s">
        <v>64</v>
      </c>
      <c r="EN15" s="36">
        <v>0</v>
      </c>
      <c r="EO15" s="36">
        <v>0</v>
      </c>
      <c r="EP15" s="36">
        <v>0</v>
      </c>
      <c r="EQ15" s="36">
        <v>0</v>
      </c>
      <c r="ER15" s="36">
        <v>0</v>
      </c>
      <c r="ES15" s="36">
        <v>0</v>
      </c>
      <c r="ET15" s="36">
        <v>32</v>
      </c>
      <c r="EU15" s="36">
        <v>0</v>
      </c>
      <c r="EV15" s="36" t="s">
        <v>64</v>
      </c>
      <c r="EW15" s="36" t="s">
        <v>64</v>
      </c>
      <c r="EX15" s="36">
        <v>0</v>
      </c>
      <c r="EY15" s="36">
        <v>0</v>
      </c>
      <c r="EZ15" s="36">
        <v>0</v>
      </c>
      <c r="FA15" s="36" t="s">
        <v>64</v>
      </c>
      <c r="FB15" s="36">
        <v>0</v>
      </c>
      <c r="FC15" s="36" t="s">
        <v>64</v>
      </c>
      <c r="FD15" s="36">
        <v>0</v>
      </c>
      <c r="FE15" s="36" t="s">
        <v>64</v>
      </c>
      <c r="FF15" s="36">
        <v>0</v>
      </c>
      <c r="FG15" s="36">
        <v>0</v>
      </c>
      <c r="FH15" s="36">
        <v>0</v>
      </c>
      <c r="FI15" s="36">
        <v>0</v>
      </c>
      <c r="FJ15" s="36">
        <v>0</v>
      </c>
      <c r="FK15" s="36">
        <v>11</v>
      </c>
      <c r="FL15" s="36">
        <v>0</v>
      </c>
      <c r="FM15" s="36">
        <v>0</v>
      </c>
      <c r="FN15" s="36">
        <v>0</v>
      </c>
      <c r="FO15" s="36">
        <v>0</v>
      </c>
      <c r="FP15" s="36">
        <v>0</v>
      </c>
      <c r="FQ15" s="36">
        <v>0</v>
      </c>
      <c r="FR15" s="36">
        <v>0</v>
      </c>
      <c r="FS15" s="36">
        <v>0</v>
      </c>
      <c r="FT15" s="36">
        <v>0</v>
      </c>
      <c r="FU15" s="36">
        <v>147</v>
      </c>
      <c r="FV15" s="36">
        <v>0</v>
      </c>
      <c r="FW15" s="36">
        <v>0</v>
      </c>
      <c r="FX15" s="36">
        <v>0</v>
      </c>
      <c r="FY15" s="36">
        <v>0</v>
      </c>
      <c r="FZ15" s="36">
        <v>0</v>
      </c>
      <c r="GA15" s="36">
        <v>0</v>
      </c>
      <c r="GB15" s="36">
        <v>26</v>
      </c>
      <c r="GC15" s="36">
        <v>0</v>
      </c>
      <c r="GD15" s="36">
        <v>0</v>
      </c>
      <c r="GE15" s="36">
        <v>0</v>
      </c>
      <c r="GF15" s="36">
        <v>0</v>
      </c>
      <c r="GG15" s="36">
        <v>0</v>
      </c>
      <c r="GH15" s="36">
        <v>0</v>
      </c>
      <c r="GI15" s="36">
        <v>0</v>
      </c>
      <c r="GJ15" s="36">
        <v>0</v>
      </c>
      <c r="GK15" s="36">
        <v>0</v>
      </c>
      <c r="GL15" s="36">
        <v>0</v>
      </c>
      <c r="GM15" s="36">
        <v>0</v>
      </c>
      <c r="GN15" s="36">
        <v>0</v>
      </c>
      <c r="GO15" s="36">
        <v>0</v>
      </c>
      <c r="GP15" s="36">
        <v>0</v>
      </c>
      <c r="GQ15" s="36">
        <v>0</v>
      </c>
      <c r="GR15" s="36">
        <v>0</v>
      </c>
      <c r="GS15" s="36">
        <v>0</v>
      </c>
      <c r="GT15" s="36">
        <v>0</v>
      </c>
      <c r="GU15" s="36">
        <v>0</v>
      </c>
      <c r="GV15" s="36">
        <v>0</v>
      </c>
      <c r="GW15" s="36">
        <v>0</v>
      </c>
      <c r="GX15" s="36">
        <v>0</v>
      </c>
      <c r="GY15" s="36">
        <v>0</v>
      </c>
      <c r="GZ15" s="36">
        <v>0</v>
      </c>
      <c r="HA15" s="36">
        <v>0</v>
      </c>
      <c r="HB15" s="36">
        <v>0</v>
      </c>
      <c r="HC15" s="36">
        <v>0</v>
      </c>
      <c r="HD15" s="36">
        <v>0</v>
      </c>
      <c r="HE15" s="36">
        <v>0</v>
      </c>
      <c r="HF15" s="36">
        <v>0</v>
      </c>
      <c r="HG15" s="36">
        <v>0</v>
      </c>
      <c r="HH15" s="36">
        <v>0</v>
      </c>
      <c r="HI15" s="36">
        <v>0</v>
      </c>
      <c r="HJ15" s="36">
        <v>0</v>
      </c>
      <c r="HK15" s="36">
        <v>0</v>
      </c>
      <c r="HL15" s="36">
        <v>0</v>
      </c>
      <c r="HM15" s="36">
        <v>0</v>
      </c>
      <c r="HN15" s="36" t="s">
        <v>64</v>
      </c>
      <c r="HO15" s="36">
        <v>0</v>
      </c>
      <c r="HP15" s="36">
        <v>0</v>
      </c>
      <c r="HQ15" s="36">
        <v>0</v>
      </c>
      <c r="HR15" s="36">
        <v>0</v>
      </c>
      <c r="HS15" s="36">
        <v>0</v>
      </c>
      <c r="HT15" s="36">
        <v>0</v>
      </c>
      <c r="HU15" s="36">
        <v>0</v>
      </c>
      <c r="HV15" s="36">
        <v>0</v>
      </c>
      <c r="HW15" s="36" t="s">
        <v>64</v>
      </c>
      <c r="HX15" s="36">
        <v>0</v>
      </c>
      <c r="HY15" s="36">
        <v>0</v>
      </c>
      <c r="HZ15" s="36">
        <v>0</v>
      </c>
      <c r="IA15" s="36">
        <v>0</v>
      </c>
      <c r="IB15" s="36">
        <v>0</v>
      </c>
      <c r="ID15" s="36">
        <v>64931</v>
      </c>
      <c r="IE15" s="36" t="s">
        <v>64</v>
      </c>
      <c r="IF15" s="36">
        <v>0</v>
      </c>
      <c r="IG15" s="36">
        <v>0</v>
      </c>
      <c r="IH15" s="36">
        <v>34042</v>
      </c>
      <c r="II15" s="36">
        <v>0</v>
      </c>
      <c r="IJ15" s="36">
        <v>0</v>
      </c>
      <c r="IK15" s="36" t="s">
        <v>64</v>
      </c>
      <c r="IL15" s="36" t="s">
        <v>64</v>
      </c>
      <c r="IM15" s="36" t="s">
        <v>64</v>
      </c>
      <c r="IN15" s="36">
        <v>0</v>
      </c>
      <c r="IO15" s="36">
        <v>0</v>
      </c>
      <c r="IP15" s="36">
        <v>0</v>
      </c>
      <c r="IQ15" s="36">
        <v>0</v>
      </c>
      <c r="IR15" s="36">
        <v>0</v>
      </c>
      <c r="IS15" s="36">
        <v>0</v>
      </c>
      <c r="IT15" s="36" t="s">
        <v>64</v>
      </c>
      <c r="IU15" s="36">
        <v>-4</v>
      </c>
      <c r="IV15" s="36">
        <v>0</v>
      </c>
      <c r="IW15" s="36">
        <v>0</v>
      </c>
      <c r="IX15" s="36" t="s">
        <v>64</v>
      </c>
      <c r="IY15" s="36" t="s">
        <v>64</v>
      </c>
      <c r="IZ15" s="36">
        <v>0</v>
      </c>
      <c r="JA15" s="36">
        <v>0</v>
      </c>
      <c r="JB15" s="36">
        <v>0</v>
      </c>
      <c r="JC15" s="36">
        <v>0</v>
      </c>
      <c r="JD15" s="36">
        <v>0</v>
      </c>
      <c r="JE15" s="36">
        <v>0</v>
      </c>
      <c r="JF15" s="36">
        <v>4319</v>
      </c>
      <c r="JG15" s="36" t="s">
        <v>64</v>
      </c>
      <c r="JH15" s="36">
        <v>0</v>
      </c>
      <c r="JI15" s="36">
        <v>366</v>
      </c>
      <c r="JJ15" s="36" t="s">
        <v>64</v>
      </c>
      <c r="JK15" s="36" t="s">
        <v>64</v>
      </c>
      <c r="JL15" s="36">
        <v>315</v>
      </c>
      <c r="JM15" s="36">
        <v>605</v>
      </c>
      <c r="JN15" s="36">
        <v>0</v>
      </c>
      <c r="JO15" s="36" t="s">
        <v>64</v>
      </c>
      <c r="JP15" s="36">
        <v>0</v>
      </c>
      <c r="JQ15" s="36">
        <v>3065</v>
      </c>
      <c r="JR15" s="36">
        <v>52</v>
      </c>
      <c r="JS15" s="36" t="s">
        <v>64</v>
      </c>
      <c r="JT15" s="36">
        <v>0</v>
      </c>
      <c r="JU15" s="36" t="s">
        <v>64</v>
      </c>
      <c r="JV15" s="36">
        <v>0</v>
      </c>
      <c r="JW15" s="36">
        <v>0</v>
      </c>
      <c r="JX15" s="36" t="s">
        <v>64</v>
      </c>
      <c r="JY15" s="36">
        <v>109</v>
      </c>
      <c r="JZ15" s="36">
        <v>0</v>
      </c>
      <c r="KA15" s="36">
        <v>0</v>
      </c>
      <c r="KB15" s="36">
        <v>0</v>
      </c>
      <c r="KC15" s="36" t="s">
        <v>64</v>
      </c>
      <c r="KD15" s="36">
        <v>0</v>
      </c>
      <c r="KE15" s="36" t="s">
        <v>64</v>
      </c>
      <c r="KF15" s="36">
        <v>0</v>
      </c>
      <c r="KG15" s="36" t="s">
        <v>64</v>
      </c>
      <c r="KH15" s="36">
        <v>0</v>
      </c>
      <c r="KI15" s="36">
        <v>0</v>
      </c>
      <c r="KJ15" s="36">
        <v>0</v>
      </c>
      <c r="KK15" s="36">
        <v>0</v>
      </c>
      <c r="KL15" s="36">
        <v>0</v>
      </c>
      <c r="KM15" s="36">
        <v>0</v>
      </c>
      <c r="KN15" s="36">
        <v>0</v>
      </c>
      <c r="KO15" s="36">
        <v>0</v>
      </c>
      <c r="KP15" s="36">
        <v>0</v>
      </c>
      <c r="KQ15" s="36">
        <v>0</v>
      </c>
      <c r="KR15" s="36">
        <v>0</v>
      </c>
      <c r="KS15" s="36">
        <v>0</v>
      </c>
      <c r="KT15" s="36">
        <v>0</v>
      </c>
      <c r="KU15" s="36">
        <v>0</v>
      </c>
      <c r="KV15" s="36">
        <v>0</v>
      </c>
      <c r="KW15" s="36" t="s">
        <v>64</v>
      </c>
      <c r="KX15" s="36">
        <v>0</v>
      </c>
      <c r="KY15" s="36">
        <v>0</v>
      </c>
      <c r="KZ15" s="36" t="s">
        <v>64</v>
      </c>
      <c r="LA15" s="36">
        <v>0</v>
      </c>
      <c r="LB15" s="36">
        <v>0</v>
      </c>
      <c r="LC15" s="36">
        <v>0</v>
      </c>
      <c r="LD15" s="36" t="s">
        <v>64</v>
      </c>
      <c r="LE15" s="36">
        <v>0</v>
      </c>
      <c r="LF15" s="36">
        <v>0</v>
      </c>
      <c r="LG15" s="36">
        <v>0</v>
      </c>
      <c r="LH15" s="36">
        <v>0</v>
      </c>
      <c r="LI15" s="36">
        <v>0</v>
      </c>
      <c r="LJ15" s="36">
        <v>0</v>
      </c>
      <c r="LK15" s="36" t="s">
        <v>64</v>
      </c>
      <c r="LL15" s="36">
        <v>0</v>
      </c>
      <c r="LM15" s="36">
        <v>0</v>
      </c>
      <c r="LN15" s="36">
        <v>0</v>
      </c>
      <c r="LO15" s="36" t="s">
        <v>64</v>
      </c>
      <c r="LP15" s="36">
        <v>0</v>
      </c>
      <c r="LQ15" s="36">
        <v>0</v>
      </c>
      <c r="LR15" s="36">
        <v>0</v>
      </c>
      <c r="LS15" s="36">
        <v>0</v>
      </c>
      <c r="LT15" s="36">
        <v>0</v>
      </c>
      <c r="LU15" s="36">
        <v>0</v>
      </c>
      <c r="LV15" s="36">
        <v>0</v>
      </c>
      <c r="LW15" s="36" t="s">
        <v>64</v>
      </c>
      <c r="LX15" s="36">
        <v>0</v>
      </c>
      <c r="LY15" s="36">
        <v>0</v>
      </c>
      <c r="LZ15" s="36">
        <v>0</v>
      </c>
      <c r="MA15" s="36">
        <v>0</v>
      </c>
      <c r="MB15" s="36" t="s">
        <v>64</v>
      </c>
      <c r="MC15" s="36">
        <v>0</v>
      </c>
      <c r="MD15" s="36">
        <v>0</v>
      </c>
      <c r="ME15" s="36" t="s">
        <v>64</v>
      </c>
      <c r="MF15" s="36" t="s">
        <v>64</v>
      </c>
      <c r="MG15" s="36">
        <v>0</v>
      </c>
      <c r="MH15" s="36">
        <v>1161</v>
      </c>
      <c r="MI15" s="36">
        <v>0</v>
      </c>
      <c r="MJ15" s="36">
        <v>81</v>
      </c>
      <c r="MK15" s="36">
        <v>722</v>
      </c>
      <c r="ML15" s="36">
        <v>1845</v>
      </c>
      <c r="MM15" s="36">
        <v>0</v>
      </c>
      <c r="MN15" s="36">
        <v>5</v>
      </c>
      <c r="MO15" s="36">
        <v>0</v>
      </c>
      <c r="MP15" s="36">
        <v>0</v>
      </c>
      <c r="MQ15" s="36" t="s">
        <v>64</v>
      </c>
      <c r="MR15" s="36">
        <v>0</v>
      </c>
      <c r="MS15" s="36">
        <v>0</v>
      </c>
      <c r="MT15" s="36">
        <v>0</v>
      </c>
      <c r="MU15" s="36">
        <v>0</v>
      </c>
      <c r="MV15" s="36">
        <v>0</v>
      </c>
      <c r="MW15" s="36">
        <v>0</v>
      </c>
      <c r="MX15" s="36" t="s">
        <v>64</v>
      </c>
      <c r="MY15" s="36">
        <v>0</v>
      </c>
      <c r="MZ15" s="36">
        <v>0</v>
      </c>
      <c r="NA15" s="36">
        <v>0</v>
      </c>
      <c r="NB15" s="36">
        <v>0</v>
      </c>
      <c r="NC15" s="36">
        <v>0</v>
      </c>
      <c r="ND15" s="36">
        <v>0</v>
      </c>
      <c r="NE15" s="36">
        <v>0</v>
      </c>
      <c r="NF15" s="36">
        <v>0</v>
      </c>
      <c r="NG15" s="36">
        <v>0</v>
      </c>
      <c r="NH15" s="36" t="s">
        <v>64</v>
      </c>
      <c r="NI15" s="36">
        <v>1016</v>
      </c>
      <c r="NJ15" s="36">
        <v>0</v>
      </c>
      <c r="NK15" s="36">
        <v>9289</v>
      </c>
      <c r="NL15" s="36" t="s">
        <v>64</v>
      </c>
      <c r="NM15" s="36">
        <v>0</v>
      </c>
      <c r="NN15" s="36" t="s">
        <v>64</v>
      </c>
      <c r="NO15" s="36" t="s">
        <v>64</v>
      </c>
      <c r="NP15" s="36" t="s">
        <v>64</v>
      </c>
      <c r="NQ15" s="36">
        <v>0</v>
      </c>
      <c r="NR15" s="36">
        <v>0</v>
      </c>
      <c r="NS15" s="36">
        <v>0</v>
      </c>
      <c r="NT15" s="36">
        <v>0</v>
      </c>
      <c r="NU15" s="36">
        <v>0</v>
      </c>
      <c r="NV15" s="36">
        <v>0</v>
      </c>
      <c r="NW15" s="36">
        <v>0</v>
      </c>
      <c r="NX15" s="36">
        <v>0</v>
      </c>
      <c r="NY15" s="36">
        <v>0</v>
      </c>
      <c r="NZ15" s="36">
        <v>0</v>
      </c>
      <c r="OA15" s="36">
        <v>0</v>
      </c>
      <c r="OB15" s="36">
        <v>0</v>
      </c>
      <c r="OC15" s="36">
        <v>0</v>
      </c>
      <c r="OD15" s="36">
        <v>0</v>
      </c>
      <c r="OE15" s="36">
        <v>-1</v>
      </c>
      <c r="OF15" s="36">
        <v>0</v>
      </c>
      <c r="OG15" s="36">
        <v>0</v>
      </c>
      <c r="OH15" s="36">
        <v>0</v>
      </c>
      <c r="OI15" s="36">
        <v>0</v>
      </c>
      <c r="OJ15" s="36">
        <v>0</v>
      </c>
      <c r="OK15" s="36">
        <v>0</v>
      </c>
      <c r="OL15" s="36">
        <v>0</v>
      </c>
      <c r="OM15" s="36">
        <v>478</v>
      </c>
      <c r="ON15" s="36">
        <v>0</v>
      </c>
      <c r="OO15" s="36">
        <v>0</v>
      </c>
      <c r="OP15" s="36">
        <v>0</v>
      </c>
      <c r="OQ15" s="36">
        <v>0</v>
      </c>
      <c r="OR15" s="36">
        <v>0</v>
      </c>
      <c r="OS15" s="36">
        <v>0</v>
      </c>
      <c r="OT15" s="36">
        <v>0</v>
      </c>
      <c r="OU15" s="36">
        <v>0</v>
      </c>
      <c r="OV15" s="36">
        <v>0</v>
      </c>
      <c r="OW15" s="36">
        <v>0</v>
      </c>
      <c r="OX15" s="36">
        <v>0</v>
      </c>
      <c r="OY15" s="36">
        <v>0</v>
      </c>
      <c r="OZ15" s="36">
        <v>0</v>
      </c>
      <c r="PA15" s="36">
        <v>0</v>
      </c>
      <c r="PB15" s="36">
        <v>0</v>
      </c>
      <c r="PC15" s="36">
        <v>0</v>
      </c>
      <c r="PD15" s="36" t="s">
        <v>64</v>
      </c>
      <c r="PE15" s="36">
        <v>0</v>
      </c>
      <c r="PF15" s="36">
        <v>0</v>
      </c>
      <c r="PG15" s="36">
        <v>0</v>
      </c>
      <c r="PH15" s="36">
        <v>0</v>
      </c>
      <c r="PI15" s="36">
        <v>0</v>
      </c>
      <c r="PJ15" s="36">
        <v>0</v>
      </c>
      <c r="PK15" s="36">
        <v>0</v>
      </c>
      <c r="PL15" s="36">
        <v>0</v>
      </c>
      <c r="PM15" s="36">
        <v>0</v>
      </c>
      <c r="PN15" s="36">
        <v>0</v>
      </c>
      <c r="PO15" s="36">
        <v>0</v>
      </c>
      <c r="PP15" s="36">
        <v>0</v>
      </c>
      <c r="PQ15" s="36">
        <v>0</v>
      </c>
      <c r="PR15" s="36">
        <v>0</v>
      </c>
      <c r="PS15" s="36">
        <v>0</v>
      </c>
      <c r="PT15" s="36">
        <v>0</v>
      </c>
      <c r="PU15" s="36">
        <v>0</v>
      </c>
      <c r="PV15" s="36">
        <v>0</v>
      </c>
      <c r="PW15" s="36">
        <v>0</v>
      </c>
      <c r="PX15" s="36">
        <v>0</v>
      </c>
      <c r="PY15" s="36">
        <v>0</v>
      </c>
      <c r="PZ15" s="36">
        <v>0</v>
      </c>
      <c r="QA15" s="36">
        <v>0</v>
      </c>
      <c r="QB15" s="36">
        <v>0</v>
      </c>
      <c r="QC15" s="36">
        <v>0</v>
      </c>
      <c r="QD15" s="36">
        <v>0</v>
      </c>
      <c r="QE15" s="36">
        <v>0</v>
      </c>
      <c r="QF15" s="36">
        <v>0</v>
      </c>
      <c r="QG15" s="36">
        <v>0</v>
      </c>
      <c r="QH15" s="36">
        <v>0</v>
      </c>
      <c r="QI15" s="36">
        <v>0</v>
      </c>
      <c r="QJ15" s="36">
        <v>0</v>
      </c>
      <c r="QK15" s="36">
        <v>0</v>
      </c>
      <c r="QL15" s="36">
        <v>0</v>
      </c>
      <c r="QM15" s="36">
        <v>0</v>
      </c>
      <c r="QN15" s="36">
        <v>0</v>
      </c>
      <c r="QO15" s="36">
        <v>0</v>
      </c>
      <c r="QP15" s="36" t="s">
        <v>64</v>
      </c>
      <c r="QQ15" s="36">
        <v>0</v>
      </c>
      <c r="QR15" s="36">
        <v>0</v>
      </c>
      <c r="QS15" s="36">
        <v>0</v>
      </c>
      <c r="QT15" s="36">
        <v>0</v>
      </c>
      <c r="QU15" s="36">
        <v>0</v>
      </c>
      <c r="QV15" s="36">
        <v>0</v>
      </c>
      <c r="QW15" s="36">
        <v>0</v>
      </c>
      <c r="QX15" s="36">
        <v>0</v>
      </c>
      <c r="QY15" s="36" t="s">
        <v>64</v>
      </c>
      <c r="QZ15" s="36">
        <v>0</v>
      </c>
      <c r="RA15" s="36">
        <v>0</v>
      </c>
      <c r="RB15" s="36">
        <v>0</v>
      </c>
      <c r="RC15" s="36">
        <v>0</v>
      </c>
      <c r="RD15" s="36">
        <v>0</v>
      </c>
    </row>
    <row r="16" spans="1:472" ht="15">
      <c r="A16" s="36">
        <v>2007</v>
      </c>
      <c r="B16" s="36">
        <v>19336</v>
      </c>
      <c r="C16" s="36" t="s">
        <v>64</v>
      </c>
      <c r="D16" s="36">
        <v>0</v>
      </c>
      <c r="E16" s="36">
        <v>0</v>
      </c>
      <c r="F16" s="36">
        <v>11271</v>
      </c>
      <c r="G16" s="36">
        <v>0</v>
      </c>
      <c r="H16" s="36">
        <v>0</v>
      </c>
      <c r="I16" s="36" t="s">
        <v>64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51</v>
      </c>
      <c r="S16" s="36">
        <v>28</v>
      </c>
      <c r="T16" s="36">
        <v>0</v>
      </c>
      <c r="U16" s="36">
        <v>0</v>
      </c>
      <c r="V16" s="36" t="s">
        <v>64</v>
      </c>
      <c r="W16" s="36">
        <v>0</v>
      </c>
      <c r="X16" s="36">
        <v>0</v>
      </c>
      <c r="Y16" s="36" t="s">
        <v>64</v>
      </c>
      <c r="Z16" s="36">
        <v>0</v>
      </c>
      <c r="AA16" s="36">
        <v>0</v>
      </c>
      <c r="AB16" s="36">
        <v>0</v>
      </c>
      <c r="AC16" s="36">
        <v>0</v>
      </c>
      <c r="AD16" s="36">
        <v>985</v>
      </c>
      <c r="AE16" s="36">
        <v>1</v>
      </c>
      <c r="AF16" s="36">
        <v>0</v>
      </c>
      <c r="AG16" s="36" t="s">
        <v>64</v>
      </c>
      <c r="AH16" s="36">
        <v>0</v>
      </c>
      <c r="AI16" s="36">
        <v>29</v>
      </c>
      <c r="AJ16" s="36" t="s">
        <v>64</v>
      </c>
      <c r="AK16" s="36" t="s">
        <v>64</v>
      </c>
      <c r="AL16" s="36">
        <v>0</v>
      </c>
      <c r="AM16" s="36" t="s">
        <v>64</v>
      </c>
      <c r="AN16" s="36">
        <v>0</v>
      </c>
      <c r="AO16" s="36">
        <v>227</v>
      </c>
      <c r="AP16" s="36">
        <v>0</v>
      </c>
      <c r="AQ16" s="36">
        <v>377</v>
      </c>
      <c r="AR16" s="36">
        <v>0</v>
      </c>
      <c r="AS16" s="36">
        <v>0</v>
      </c>
      <c r="AT16" s="36">
        <v>0</v>
      </c>
      <c r="AU16" s="36">
        <v>0</v>
      </c>
      <c r="AV16" s="36" t="s">
        <v>64</v>
      </c>
      <c r="AW16" s="36">
        <v>0</v>
      </c>
      <c r="AX16" s="36">
        <v>0</v>
      </c>
      <c r="AY16" s="36">
        <v>0</v>
      </c>
      <c r="AZ16" s="36">
        <v>0</v>
      </c>
      <c r="BA16" s="36" t="s">
        <v>64</v>
      </c>
      <c r="BB16" s="36">
        <v>0</v>
      </c>
      <c r="BC16" s="36">
        <v>0</v>
      </c>
      <c r="BD16" s="36">
        <v>0</v>
      </c>
      <c r="BE16" s="36" t="s">
        <v>64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 t="s">
        <v>64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 t="s">
        <v>64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 t="s">
        <v>64</v>
      </c>
      <c r="CS16" s="36">
        <v>0</v>
      </c>
      <c r="CT16" s="36">
        <v>0</v>
      </c>
      <c r="CU16" s="36" t="s">
        <v>64</v>
      </c>
      <c r="CV16" s="36">
        <v>0</v>
      </c>
      <c r="CW16" s="36">
        <v>0</v>
      </c>
      <c r="CX16" s="36">
        <v>0</v>
      </c>
      <c r="CY16" s="36">
        <v>0</v>
      </c>
      <c r="CZ16" s="36" t="s">
        <v>64</v>
      </c>
      <c r="DA16" s="36">
        <v>0</v>
      </c>
      <c r="DB16" s="36">
        <v>0</v>
      </c>
      <c r="DC16" s="36" t="s">
        <v>64</v>
      </c>
      <c r="DD16" s="36">
        <v>47</v>
      </c>
      <c r="DE16" s="36" t="s">
        <v>64</v>
      </c>
      <c r="DF16" s="36">
        <v>255</v>
      </c>
      <c r="DG16" s="36">
        <v>0</v>
      </c>
      <c r="DH16" s="36">
        <v>41</v>
      </c>
      <c r="DI16" s="36">
        <v>394</v>
      </c>
      <c r="DJ16" s="36">
        <v>52</v>
      </c>
      <c r="DK16" s="36">
        <v>0</v>
      </c>
      <c r="DL16" s="36" t="s">
        <v>64</v>
      </c>
      <c r="DM16" s="36" t="s">
        <v>64</v>
      </c>
      <c r="DN16" s="36">
        <v>0</v>
      </c>
      <c r="DO16" s="36" t="s">
        <v>64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  <c r="DV16" s="36" t="s">
        <v>64</v>
      </c>
      <c r="DW16" s="36">
        <v>0</v>
      </c>
      <c r="DX16" s="36">
        <v>0</v>
      </c>
      <c r="DY16" s="36">
        <v>0</v>
      </c>
      <c r="DZ16" s="36">
        <v>0</v>
      </c>
      <c r="EA16" s="36">
        <v>0</v>
      </c>
      <c r="EB16" s="36">
        <v>0</v>
      </c>
      <c r="EC16" s="36">
        <v>0</v>
      </c>
      <c r="ED16" s="36">
        <v>0</v>
      </c>
      <c r="EE16" s="36" t="s">
        <v>64</v>
      </c>
      <c r="EF16" s="36" t="s">
        <v>64</v>
      </c>
      <c r="EG16" s="36">
        <v>73</v>
      </c>
      <c r="EH16" s="36">
        <v>0</v>
      </c>
      <c r="EI16" s="36">
        <v>1828</v>
      </c>
      <c r="EJ16" s="36" t="s">
        <v>64</v>
      </c>
      <c r="EK16" s="36">
        <v>0</v>
      </c>
      <c r="EL16" s="36">
        <v>-1</v>
      </c>
      <c r="EM16" s="36" t="s">
        <v>64</v>
      </c>
      <c r="EN16" s="36">
        <v>0</v>
      </c>
      <c r="EO16" s="36">
        <v>0</v>
      </c>
      <c r="EP16" s="36">
        <v>0</v>
      </c>
      <c r="EQ16" s="36">
        <v>0</v>
      </c>
      <c r="ER16" s="36">
        <v>0</v>
      </c>
      <c r="ES16" s="36">
        <v>0</v>
      </c>
      <c r="ET16" s="36" t="s">
        <v>64</v>
      </c>
      <c r="EU16" s="36">
        <v>0</v>
      </c>
      <c r="EV16" s="36" t="s">
        <v>64</v>
      </c>
      <c r="EW16" s="36" t="s">
        <v>64</v>
      </c>
      <c r="EX16" s="36">
        <v>0</v>
      </c>
      <c r="EY16" s="36">
        <v>0</v>
      </c>
      <c r="EZ16" s="36">
        <v>0</v>
      </c>
      <c r="FA16" s="36" t="s">
        <v>64</v>
      </c>
      <c r="FB16" s="36">
        <v>0</v>
      </c>
      <c r="FC16" s="36" t="s">
        <v>64</v>
      </c>
      <c r="FD16" s="36">
        <v>0</v>
      </c>
      <c r="FE16" s="36" t="s">
        <v>64</v>
      </c>
      <c r="FF16" s="36">
        <v>0</v>
      </c>
      <c r="FG16" s="36">
        <v>0</v>
      </c>
      <c r="FH16" s="36">
        <v>0</v>
      </c>
      <c r="FI16" s="36">
        <v>0</v>
      </c>
      <c r="FJ16" s="36">
        <v>0</v>
      </c>
      <c r="FK16" s="36">
        <v>4</v>
      </c>
      <c r="FL16" s="36">
        <v>0</v>
      </c>
      <c r="FM16" s="36">
        <v>0</v>
      </c>
      <c r="FN16" s="36">
        <v>0</v>
      </c>
      <c r="FO16" s="36">
        <v>0</v>
      </c>
      <c r="FP16" s="36">
        <v>0</v>
      </c>
      <c r="FQ16" s="36">
        <v>0</v>
      </c>
      <c r="FR16" s="36">
        <v>0</v>
      </c>
      <c r="FS16" s="36">
        <v>0</v>
      </c>
      <c r="FT16" s="36">
        <v>0</v>
      </c>
      <c r="FU16" s="36">
        <v>-136</v>
      </c>
      <c r="FV16" s="36">
        <v>0</v>
      </c>
      <c r="FW16" s="36">
        <v>0</v>
      </c>
      <c r="FX16" s="36">
        <v>0</v>
      </c>
      <c r="FY16" s="36">
        <v>0</v>
      </c>
      <c r="FZ16" s="36">
        <v>0</v>
      </c>
      <c r="GA16" s="36">
        <v>0</v>
      </c>
      <c r="GB16" s="36" t="s">
        <v>64</v>
      </c>
      <c r="GC16" s="36">
        <v>0</v>
      </c>
      <c r="GD16" s="36">
        <v>0</v>
      </c>
      <c r="GE16" s="36">
        <v>0</v>
      </c>
      <c r="GF16" s="36">
        <v>0</v>
      </c>
      <c r="GG16" s="36">
        <v>0</v>
      </c>
      <c r="GH16" s="36">
        <v>0</v>
      </c>
      <c r="GI16" s="36">
        <v>0</v>
      </c>
      <c r="GJ16" s="36">
        <v>0</v>
      </c>
      <c r="GK16" s="36">
        <v>0</v>
      </c>
      <c r="GL16" s="36">
        <v>0</v>
      </c>
      <c r="GM16" s="36">
        <v>0</v>
      </c>
      <c r="GN16" s="36">
        <v>0</v>
      </c>
      <c r="GO16" s="36">
        <v>0</v>
      </c>
      <c r="GP16" s="36">
        <v>0</v>
      </c>
      <c r="GQ16" s="36">
        <v>0</v>
      </c>
      <c r="GR16" s="36">
        <v>0</v>
      </c>
      <c r="GS16" s="36">
        <v>0</v>
      </c>
      <c r="GT16" s="36">
        <v>0</v>
      </c>
      <c r="GU16" s="36">
        <v>0</v>
      </c>
      <c r="GV16" s="36">
        <v>0</v>
      </c>
      <c r="GW16" s="36">
        <v>0</v>
      </c>
      <c r="GX16" s="36">
        <v>0</v>
      </c>
      <c r="GY16" s="36">
        <v>0</v>
      </c>
      <c r="GZ16" s="36">
        <v>0</v>
      </c>
      <c r="HA16" s="36">
        <v>0</v>
      </c>
      <c r="HB16" s="36">
        <v>0</v>
      </c>
      <c r="HC16" s="36">
        <v>0</v>
      </c>
      <c r="HD16" s="36">
        <v>0</v>
      </c>
      <c r="HE16" s="36">
        <v>0</v>
      </c>
      <c r="HF16" s="36">
        <v>0</v>
      </c>
      <c r="HG16" s="36">
        <v>0</v>
      </c>
      <c r="HH16" s="36">
        <v>0</v>
      </c>
      <c r="HI16" s="36">
        <v>0</v>
      </c>
      <c r="HJ16" s="36">
        <v>0</v>
      </c>
      <c r="HK16" s="36">
        <v>0</v>
      </c>
      <c r="HL16" s="36">
        <v>0</v>
      </c>
      <c r="HM16" s="36">
        <v>0</v>
      </c>
      <c r="HN16" s="36" t="s">
        <v>64</v>
      </c>
      <c r="HO16" s="36">
        <v>0</v>
      </c>
      <c r="HP16" s="36">
        <v>0</v>
      </c>
      <c r="HQ16" s="36">
        <v>0</v>
      </c>
      <c r="HR16" s="36">
        <v>0</v>
      </c>
      <c r="HS16" s="36">
        <v>0</v>
      </c>
      <c r="HT16" s="36">
        <v>0</v>
      </c>
      <c r="HU16" s="36">
        <v>0</v>
      </c>
      <c r="HV16" s="36">
        <v>0</v>
      </c>
      <c r="HW16" s="36">
        <v>-2</v>
      </c>
      <c r="HX16" s="36">
        <v>0</v>
      </c>
      <c r="HY16" s="36">
        <v>0</v>
      </c>
      <c r="HZ16" s="36">
        <v>0</v>
      </c>
      <c r="IA16" s="36">
        <v>0</v>
      </c>
      <c r="IB16" s="36">
        <v>0</v>
      </c>
      <c r="ID16" s="36">
        <v>73608</v>
      </c>
      <c r="IE16" s="36" t="s">
        <v>64</v>
      </c>
      <c r="IF16" s="36">
        <v>0</v>
      </c>
      <c r="IG16" s="36">
        <v>0</v>
      </c>
      <c r="IH16" s="36">
        <v>39808</v>
      </c>
      <c r="II16" s="36">
        <v>0</v>
      </c>
      <c r="IJ16" s="36" t="s">
        <v>64</v>
      </c>
      <c r="IK16" s="36" t="s">
        <v>64</v>
      </c>
      <c r="IL16" s="36">
        <v>0</v>
      </c>
      <c r="IM16" s="36" t="s">
        <v>64</v>
      </c>
      <c r="IN16" s="36">
        <v>0</v>
      </c>
      <c r="IO16" s="36">
        <v>0</v>
      </c>
      <c r="IP16" s="36">
        <v>0</v>
      </c>
      <c r="IQ16" s="36">
        <v>0</v>
      </c>
      <c r="IR16" s="36">
        <v>0</v>
      </c>
      <c r="IS16" s="36">
        <v>0</v>
      </c>
      <c r="IT16" s="36" t="s">
        <v>64</v>
      </c>
      <c r="IU16" s="36">
        <v>-7</v>
      </c>
      <c r="IV16" s="36">
        <v>0</v>
      </c>
      <c r="IW16" s="36">
        <v>0</v>
      </c>
      <c r="IX16" s="36" t="s">
        <v>64</v>
      </c>
      <c r="IY16" s="36">
        <v>0</v>
      </c>
      <c r="IZ16" s="36">
        <v>0</v>
      </c>
      <c r="JA16" s="36">
        <v>0</v>
      </c>
      <c r="JB16" s="36">
        <v>0</v>
      </c>
      <c r="JC16" s="36">
        <v>0</v>
      </c>
      <c r="JD16" s="36">
        <v>0</v>
      </c>
      <c r="JE16" s="36">
        <v>0</v>
      </c>
      <c r="JF16" s="36">
        <v>2990</v>
      </c>
      <c r="JG16" s="36" t="s">
        <v>64</v>
      </c>
      <c r="JH16" s="36">
        <v>0</v>
      </c>
      <c r="JI16" s="36">
        <v>534</v>
      </c>
      <c r="JJ16" s="36" t="s">
        <v>64</v>
      </c>
      <c r="JK16" s="36" t="s">
        <v>64</v>
      </c>
      <c r="JL16" s="36">
        <v>218</v>
      </c>
      <c r="JM16" s="36">
        <v>440</v>
      </c>
      <c r="JN16" s="36" t="s">
        <v>64</v>
      </c>
      <c r="JO16" s="36">
        <v>75</v>
      </c>
      <c r="JP16" s="36">
        <v>0</v>
      </c>
      <c r="JQ16" s="36">
        <v>3647</v>
      </c>
      <c r="JR16" s="36">
        <v>75</v>
      </c>
      <c r="JS16" s="36" t="s">
        <v>64</v>
      </c>
      <c r="JT16" s="36">
        <v>0</v>
      </c>
      <c r="JU16" s="36" t="s">
        <v>64</v>
      </c>
      <c r="JV16" s="36">
        <v>0</v>
      </c>
      <c r="JW16" s="36">
        <v>0</v>
      </c>
      <c r="JX16" s="36" t="s">
        <v>64</v>
      </c>
      <c r="JY16" s="36">
        <v>113</v>
      </c>
      <c r="JZ16" s="36">
        <v>0</v>
      </c>
      <c r="KA16" s="36">
        <v>0</v>
      </c>
      <c r="KB16" s="36">
        <v>0</v>
      </c>
      <c r="KC16" s="36" t="s">
        <v>64</v>
      </c>
      <c r="KD16" s="36">
        <v>0</v>
      </c>
      <c r="KE16" s="36" t="s">
        <v>64</v>
      </c>
      <c r="KF16" s="36">
        <v>0</v>
      </c>
      <c r="KG16" s="36" t="s">
        <v>64</v>
      </c>
      <c r="KH16" s="36">
        <v>0</v>
      </c>
      <c r="KI16" s="36">
        <v>0</v>
      </c>
      <c r="KJ16" s="36">
        <v>0</v>
      </c>
      <c r="KK16" s="36">
        <v>0</v>
      </c>
      <c r="KL16" s="36">
        <v>0</v>
      </c>
      <c r="KM16" s="36">
        <v>0</v>
      </c>
      <c r="KN16" s="36">
        <v>0</v>
      </c>
      <c r="KO16" s="36">
        <v>0</v>
      </c>
      <c r="KP16" s="36">
        <v>0</v>
      </c>
      <c r="KQ16" s="36">
        <v>0</v>
      </c>
      <c r="KR16" s="36">
        <v>0</v>
      </c>
      <c r="KS16" s="36">
        <v>0</v>
      </c>
      <c r="KT16" s="36">
        <v>0</v>
      </c>
      <c r="KU16" s="36">
        <v>0</v>
      </c>
      <c r="KV16" s="36">
        <v>0</v>
      </c>
      <c r="KW16" s="36" t="s">
        <v>64</v>
      </c>
      <c r="KX16" s="36">
        <v>0</v>
      </c>
      <c r="KY16" s="36">
        <v>0</v>
      </c>
      <c r="KZ16" s="36" t="s">
        <v>64</v>
      </c>
      <c r="LA16" s="36" t="s">
        <v>64</v>
      </c>
      <c r="LB16" s="36">
        <v>0</v>
      </c>
      <c r="LC16" s="36">
        <v>0</v>
      </c>
      <c r="LD16" s="36">
        <v>0</v>
      </c>
      <c r="LE16" s="36" t="s">
        <v>64</v>
      </c>
      <c r="LF16" s="36">
        <v>0</v>
      </c>
      <c r="LG16" s="36">
        <v>0</v>
      </c>
      <c r="LH16" s="36">
        <v>0</v>
      </c>
      <c r="LI16" s="36">
        <v>0</v>
      </c>
      <c r="LJ16" s="36">
        <v>0</v>
      </c>
      <c r="LK16" s="36" t="s">
        <v>64</v>
      </c>
      <c r="LL16" s="36">
        <v>0</v>
      </c>
      <c r="LM16" s="36">
        <v>0</v>
      </c>
      <c r="LN16" s="36">
        <v>0</v>
      </c>
      <c r="LO16" s="36">
        <v>0</v>
      </c>
      <c r="LP16" s="36">
        <v>0</v>
      </c>
      <c r="LQ16" s="36">
        <v>0</v>
      </c>
      <c r="LR16" s="36">
        <v>0</v>
      </c>
      <c r="LS16" s="36">
        <v>0</v>
      </c>
      <c r="LT16" s="36">
        <v>0</v>
      </c>
      <c r="LU16" s="36">
        <v>0</v>
      </c>
      <c r="LV16" s="36" t="s">
        <v>64</v>
      </c>
      <c r="LW16" s="36">
        <v>0</v>
      </c>
      <c r="LX16" s="36">
        <v>0</v>
      </c>
      <c r="LY16" s="36">
        <v>0</v>
      </c>
      <c r="LZ16" s="36">
        <v>0</v>
      </c>
      <c r="MA16" s="36">
        <v>0</v>
      </c>
      <c r="MB16" s="36" t="s">
        <v>64</v>
      </c>
      <c r="MC16" s="36" t="s">
        <v>64</v>
      </c>
      <c r="MD16" s="36">
        <v>0</v>
      </c>
      <c r="ME16" s="36" t="s">
        <v>64</v>
      </c>
      <c r="MF16" s="36" t="s">
        <v>64</v>
      </c>
      <c r="MG16" s="36" t="s">
        <v>64</v>
      </c>
      <c r="MH16" s="36">
        <v>1649</v>
      </c>
      <c r="MI16" s="36">
        <v>0</v>
      </c>
      <c r="MJ16" s="36">
        <v>-859</v>
      </c>
      <c r="MK16" s="36">
        <v>811</v>
      </c>
      <c r="ML16" s="36">
        <v>2076</v>
      </c>
      <c r="MM16" s="36">
        <v>0</v>
      </c>
      <c r="MN16" s="36" t="s">
        <v>64</v>
      </c>
      <c r="MO16" s="36">
        <v>0</v>
      </c>
      <c r="MP16" s="36">
        <v>0</v>
      </c>
      <c r="MQ16" s="36" t="s">
        <v>64</v>
      </c>
      <c r="MR16" s="36">
        <v>0</v>
      </c>
      <c r="MS16" s="36">
        <v>0</v>
      </c>
      <c r="MT16" s="36">
        <v>0</v>
      </c>
      <c r="MU16" s="36">
        <v>0</v>
      </c>
      <c r="MV16" s="36">
        <v>0</v>
      </c>
      <c r="MW16" s="36">
        <v>0</v>
      </c>
      <c r="MX16" s="36" t="s">
        <v>64</v>
      </c>
      <c r="MY16" s="36">
        <v>0</v>
      </c>
      <c r="MZ16" s="36">
        <v>0</v>
      </c>
      <c r="NA16" s="36">
        <v>0</v>
      </c>
      <c r="NB16" s="36">
        <v>0</v>
      </c>
      <c r="NC16" s="36">
        <v>0</v>
      </c>
      <c r="ND16" s="36">
        <v>0</v>
      </c>
      <c r="NE16" s="36">
        <v>0</v>
      </c>
      <c r="NF16" s="36">
        <v>0</v>
      </c>
      <c r="NG16" s="36">
        <v>0</v>
      </c>
      <c r="NH16" s="36" t="s">
        <v>64</v>
      </c>
      <c r="NI16" s="36">
        <v>1331</v>
      </c>
      <c r="NJ16" s="36">
        <v>0</v>
      </c>
      <c r="NK16" s="36">
        <v>10589</v>
      </c>
      <c r="NL16" s="36" t="s">
        <v>64</v>
      </c>
      <c r="NM16" s="36">
        <v>0</v>
      </c>
      <c r="NN16" s="36" t="s">
        <v>64</v>
      </c>
      <c r="NO16" s="36" t="s">
        <v>64</v>
      </c>
      <c r="NP16" s="36">
        <v>0</v>
      </c>
      <c r="NQ16" s="36">
        <v>0</v>
      </c>
      <c r="NR16" s="36">
        <v>0</v>
      </c>
      <c r="NS16" s="36">
        <v>0</v>
      </c>
      <c r="NT16" s="36">
        <v>0</v>
      </c>
      <c r="NU16" s="36">
        <v>0</v>
      </c>
      <c r="NV16" s="36">
        <v>0</v>
      </c>
      <c r="NW16" s="36">
        <v>0</v>
      </c>
      <c r="NX16" s="36">
        <v>0</v>
      </c>
      <c r="NY16" s="36" t="s">
        <v>64</v>
      </c>
      <c r="NZ16" s="36">
        <v>0</v>
      </c>
      <c r="OA16" s="36">
        <v>0</v>
      </c>
      <c r="OB16" s="36">
        <v>0</v>
      </c>
      <c r="OC16" s="36">
        <v>0</v>
      </c>
      <c r="OD16" s="36">
        <v>0</v>
      </c>
      <c r="OE16" s="36">
        <v>0</v>
      </c>
      <c r="OF16" s="36">
        <v>0</v>
      </c>
      <c r="OG16" s="36">
        <v>0</v>
      </c>
      <c r="OH16" s="36">
        <v>0</v>
      </c>
      <c r="OI16" s="36">
        <v>0</v>
      </c>
      <c r="OJ16" s="36">
        <v>0</v>
      </c>
      <c r="OK16" s="36">
        <v>0</v>
      </c>
      <c r="OL16" s="36">
        <v>0</v>
      </c>
      <c r="OM16" s="36" t="s">
        <v>64</v>
      </c>
      <c r="ON16" s="36">
        <v>0</v>
      </c>
      <c r="OO16" s="36">
        <v>0</v>
      </c>
      <c r="OP16" s="36">
        <v>0</v>
      </c>
      <c r="OQ16" s="36">
        <v>0</v>
      </c>
      <c r="OR16" s="36">
        <v>0</v>
      </c>
      <c r="OS16" s="36">
        <v>0</v>
      </c>
      <c r="OT16" s="36">
        <v>0</v>
      </c>
      <c r="OU16" s="36">
        <v>0</v>
      </c>
      <c r="OV16" s="36">
        <v>0</v>
      </c>
      <c r="OW16" s="36">
        <v>0</v>
      </c>
      <c r="OX16" s="36">
        <v>0</v>
      </c>
      <c r="OY16" s="36">
        <v>0</v>
      </c>
      <c r="OZ16" s="36">
        <v>0</v>
      </c>
      <c r="PA16" s="36">
        <v>0</v>
      </c>
      <c r="PB16" s="36">
        <v>0</v>
      </c>
      <c r="PC16" s="36">
        <v>0</v>
      </c>
      <c r="PD16" s="36" t="s">
        <v>64</v>
      </c>
      <c r="PE16" s="36">
        <v>0</v>
      </c>
      <c r="PF16" s="36">
        <v>0</v>
      </c>
      <c r="PG16" s="36">
        <v>0</v>
      </c>
      <c r="PH16" s="36">
        <v>0</v>
      </c>
      <c r="PI16" s="36">
        <v>0</v>
      </c>
      <c r="PJ16" s="36">
        <v>0</v>
      </c>
      <c r="PK16" s="36">
        <v>0</v>
      </c>
      <c r="PL16" s="36">
        <v>0</v>
      </c>
      <c r="PM16" s="36">
        <v>0</v>
      </c>
      <c r="PN16" s="36">
        <v>0</v>
      </c>
      <c r="PO16" s="36">
        <v>0</v>
      </c>
      <c r="PP16" s="36">
        <v>0</v>
      </c>
      <c r="PQ16" s="36">
        <v>0</v>
      </c>
      <c r="PR16" s="36">
        <v>0</v>
      </c>
      <c r="PS16" s="36">
        <v>0</v>
      </c>
      <c r="PT16" s="36">
        <v>0</v>
      </c>
      <c r="PU16" s="36">
        <v>0</v>
      </c>
      <c r="PV16" s="36">
        <v>0</v>
      </c>
      <c r="PW16" s="36">
        <v>0</v>
      </c>
      <c r="PX16" s="36">
        <v>0</v>
      </c>
      <c r="PY16" s="36">
        <v>0</v>
      </c>
      <c r="PZ16" s="36">
        <v>0</v>
      </c>
      <c r="QA16" s="36">
        <v>0</v>
      </c>
      <c r="QB16" s="36">
        <v>0</v>
      </c>
      <c r="QC16" s="36">
        <v>0</v>
      </c>
      <c r="QD16" s="36">
        <v>0</v>
      </c>
      <c r="QE16" s="36">
        <v>0</v>
      </c>
      <c r="QF16" s="36">
        <v>0</v>
      </c>
      <c r="QG16" s="36">
        <v>0</v>
      </c>
      <c r="QH16" s="36">
        <v>0</v>
      </c>
      <c r="QI16" s="36">
        <v>0</v>
      </c>
      <c r="QJ16" s="36">
        <v>0</v>
      </c>
      <c r="QK16" s="36">
        <v>0</v>
      </c>
      <c r="QL16" s="36">
        <v>0</v>
      </c>
      <c r="QM16" s="36">
        <v>0</v>
      </c>
      <c r="QN16" s="36">
        <v>0</v>
      </c>
      <c r="QO16" s="36">
        <v>0</v>
      </c>
      <c r="QP16" s="36" t="s">
        <v>64</v>
      </c>
      <c r="QQ16" s="36">
        <v>0</v>
      </c>
      <c r="QR16" s="36">
        <v>0</v>
      </c>
      <c r="QS16" s="36">
        <v>0</v>
      </c>
      <c r="QT16" s="36">
        <v>0</v>
      </c>
      <c r="QU16" s="36">
        <v>0</v>
      </c>
      <c r="QV16" s="36">
        <v>0</v>
      </c>
      <c r="QW16" s="36">
        <v>0</v>
      </c>
      <c r="QX16" s="36">
        <v>0</v>
      </c>
      <c r="QY16" s="36">
        <v>0</v>
      </c>
      <c r="QZ16" s="36">
        <v>0</v>
      </c>
      <c r="RA16" s="36" t="s">
        <v>64</v>
      </c>
      <c r="RB16" s="36">
        <v>0</v>
      </c>
      <c r="RC16" s="36">
        <v>0</v>
      </c>
      <c r="RD16" s="36">
        <v>0</v>
      </c>
    </row>
    <row r="17" spans="1:472" ht="15">
      <c r="A17" s="36">
        <v>2008</v>
      </c>
      <c r="B17" s="36">
        <v>21624</v>
      </c>
      <c r="C17" s="36" t="s">
        <v>64</v>
      </c>
      <c r="D17" s="36">
        <v>0</v>
      </c>
      <c r="E17" s="36">
        <v>0</v>
      </c>
      <c r="F17" s="36">
        <v>11885</v>
      </c>
      <c r="G17" s="36">
        <v>0</v>
      </c>
      <c r="H17" s="36" t="s">
        <v>64</v>
      </c>
      <c r="I17" s="36" t="s">
        <v>64</v>
      </c>
      <c r="J17" s="36">
        <v>1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 t="s">
        <v>64</v>
      </c>
      <c r="S17" s="36">
        <v>35</v>
      </c>
      <c r="T17" s="36">
        <v>0</v>
      </c>
      <c r="U17" s="36">
        <v>0</v>
      </c>
      <c r="V17" s="36">
        <v>0</v>
      </c>
      <c r="W17" s="36" t="s">
        <v>64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1364</v>
      </c>
      <c r="AE17" s="36">
        <v>1</v>
      </c>
      <c r="AF17" s="36">
        <v>0</v>
      </c>
      <c r="AG17" s="36" t="s">
        <v>64</v>
      </c>
      <c r="AH17" s="36">
        <v>0</v>
      </c>
      <c r="AI17" s="36">
        <v>9</v>
      </c>
      <c r="AJ17" s="36" t="s">
        <v>64</v>
      </c>
      <c r="AK17" s="36" t="s">
        <v>64</v>
      </c>
      <c r="AL17" s="36">
        <v>0</v>
      </c>
      <c r="AM17" s="36" t="s">
        <v>64</v>
      </c>
      <c r="AN17" s="36">
        <v>0</v>
      </c>
      <c r="AO17" s="36">
        <v>281</v>
      </c>
      <c r="AP17" s="36">
        <v>0</v>
      </c>
      <c r="AQ17" s="36">
        <v>409</v>
      </c>
      <c r="AR17" s="36">
        <v>0</v>
      </c>
      <c r="AS17" s="36">
        <v>0</v>
      </c>
      <c r="AT17" s="36">
        <v>0</v>
      </c>
      <c r="AU17" s="36">
        <v>0</v>
      </c>
      <c r="AV17" s="36" t="s">
        <v>64</v>
      </c>
      <c r="AW17" s="36" t="s">
        <v>64</v>
      </c>
      <c r="AX17" s="36">
        <v>0</v>
      </c>
      <c r="AY17" s="36">
        <v>0</v>
      </c>
      <c r="AZ17" s="36">
        <v>0</v>
      </c>
      <c r="BA17" s="36" t="s">
        <v>64</v>
      </c>
      <c r="BB17" s="36">
        <v>0</v>
      </c>
      <c r="BC17" s="36">
        <v>0</v>
      </c>
      <c r="BD17" s="36">
        <v>0</v>
      </c>
      <c r="BE17" s="36" t="s">
        <v>64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 t="s">
        <v>64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 t="s">
        <v>64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 t="s">
        <v>64</v>
      </c>
      <c r="CS17" s="36">
        <v>0</v>
      </c>
      <c r="CT17" s="36">
        <v>0</v>
      </c>
      <c r="CU17" s="36" t="s">
        <v>64</v>
      </c>
      <c r="CV17" s="36">
        <v>0</v>
      </c>
      <c r="CW17" s="36">
        <v>0</v>
      </c>
      <c r="CX17" s="36">
        <v>0</v>
      </c>
      <c r="CY17" s="36">
        <v>0</v>
      </c>
      <c r="CZ17" s="36" t="s">
        <v>64</v>
      </c>
      <c r="DA17" s="36">
        <v>0</v>
      </c>
      <c r="DB17" s="36">
        <v>0</v>
      </c>
      <c r="DC17" s="36" t="s">
        <v>64</v>
      </c>
      <c r="DD17" s="36">
        <v>332</v>
      </c>
      <c r="DE17" s="36" t="s">
        <v>64</v>
      </c>
      <c r="DF17" s="36">
        <v>293</v>
      </c>
      <c r="DG17" s="36">
        <v>0</v>
      </c>
      <c r="DH17" s="36">
        <v>66</v>
      </c>
      <c r="DI17" s="36">
        <v>524</v>
      </c>
      <c r="DJ17" s="36">
        <v>59</v>
      </c>
      <c r="DK17" s="36">
        <v>0</v>
      </c>
      <c r="DL17" s="36" t="s">
        <v>64</v>
      </c>
      <c r="DM17" s="36" t="s">
        <v>64</v>
      </c>
      <c r="DN17" s="36">
        <v>0</v>
      </c>
      <c r="DO17" s="36" t="s">
        <v>64</v>
      </c>
      <c r="DP17" s="36">
        <v>0</v>
      </c>
      <c r="DQ17" s="36">
        <v>0</v>
      </c>
      <c r="DR17" s="36">
        <v>0</v>
      </c>
      <c r="DS17" s="36">
        <v>0</v>
      </c>
      <c r="DT17" s="36">
        <v>0</v>
      </c>
      <c r="DU17" s="36">
        <v>0</v>
      </c>
      <c r="DV17" s="36" t="s">
        <v>64</v>
      </c>
      <c r="DW17" s="36">
        <v>0</v>
      </c>
      <c r="DX17" s="36">
        <v>0</v>
      </c>
      <c r="DY17" s="36">
        <v>0</v>
      </c>
      <c r="DZ17" s="36">
        <v>0</v>
      </c>
      <c r="EA17" s="36">
        <v>0</v>
      </c>
      <c r="EB17" s="36">
        <v>0</v>
      </c>
      <c r="EC17" s="36">
        <v>0</v>
      </c>
      <c r="ED17" s="36">
        <v>0</v>
      </c>
      <c r="EE17" s="36" t="s">
        <v>64</v>
      </c>
      <c r="EF17" s="36" t="s">
        <v>64</v>
      </c>
      <c r="EG17" s="36">
        <v>73</v>
      </c>
      <c r="EH17" s="36">
        <v>0</v>
      </c>
      <c r="EI17" s="36">
        <v>4637</v>
      </c>
      <c r="EJ17" s="36" t="s">
        <v>64</v>
      </c>
      <c r="EK17" s="36">
        <v>0</v>
      </c>
      <c r="EL17" s="36" t="s">
        <v>64</v>
      </c>
      <c r="EM17" s="36" t="s">
        <v>64</v>
      </c>
      <c r="EN17" s="36">
        <v>0</v>
      </c>
      <c r="EO17" s="36">
        <v>0</v>
      </c>
      <c r="EP17" s="36">
        <v>0</v>
      </c>
      <c r="EQ17" s="36">
        <v>0</v>
      </c>
      <c r="ER17" s="36">
        <v>0</v>
      </c>
      <c r="ES17" s="36">
        <v>0</v>
      </c>
      <c r="ET17" s="36" t="s">
        <v>64</v>
      </c>
      <c r="EU17" s="36">
        <v>0</v>
      </c>
      <c r="EV17" s="36" t="s">
        <v>64</v>
      </c>
      <c r="EW17" s="36" t="s">
        <v>64</v>
      </c>
      <c r="EX17" s="36">
        <v>0</v>
      </c>
      <c r="EY17" s="36">
        <v>0</v>
      </c>
      <c r="EZ17" s="36">
        <v>0</v>
      </c>
      <c r="FA17" s="36" t="s">
        <v>64</v>
      </c>
      <c r="FB17" s="36">
        <v>0</v>
      </c>
      <c r="FC17" s="36" t="s">
        <v>64</v>
      </c>
      <c r="FD17" s="36">
        <v>0</v>
      </c>
      <c r="FE17" s="36" t="s">
        <v>64</v>
      </c>
      <c r="FF17" s="36">
        <v>0</v>
      </c>
      <c r="FG17" s="36">
        <v>0</v>
      </c>
      <c r="FH17" s="36">
        <v>0</v>
      </c>
      <c r="FI17" s="36">
        <v>0</v>
      </c>
      <c r="FJ17" s="36">
        <v>0</v>
      </c>
      <c r="FK17" s="36">
        <v>9</v>
      </c>
      <c r="FL17" s="36">
        <v>0</v>
      </c>
      <c r="FM17" s="36">
        <v>0</v>
      </c>
      <c r="FN17" s="36">
        <v>0</v>
      </c>
      <c r="FO17" s="36">
        <v>0</v>
      </c>
      <c r="FP17" s="36">
        <v>0</v>
      </c>
      <c r="FQ17" s="36">
        <v>0</v>
      </c>
      <c r="FR17" s="36">
        <v>0</v>
      </c>
      <c r="FS17" s="36">
        <v>0</v>
      </c>
      <c r="FT17" s="36">
        <v>0</v>
      </c>
      <c r="FU17" s="36">
        <v>-145</v>
      </c>
      <c r="FV17" s="36">
        <v>0</v>
      </c>
      <c r="FW17" s="36">
        <v>0</v>
      </c>
      <c r="FX17" s="36">
        <v>0</v>
      </c>
      <c r="FY17" s="36">
        <v>0</v>
      </c>
      <c r="FZ17" s="36">
        <v>0</v>
      </c>
      <c r="GA17" s="36">
        <v>0</v>
      </c>
      <c r="GB17" s="36" t="s">
        <v>64</v>
      </c>
      <c r="GC17" s="36">
        <v>0</v>
      </c>
      <c r="GD17" s="36">
        <v>0</v>
      </c>
      <c r="GE17" s="36">
        <v>0</v>
      </c>
      <c r="GF17" s="36">
        <v>0</v>
      </c>
      <c r="GG17" s="36">
        <v>0</v>
      </c>
      <c r="GH17" s="36">
        <v>0</v>
      </c>
      <c r="GI17" s="36">
        <v>0</v>
      </c>
      <c r="GJ17" s="36">
        <v>0</v>
      </c>
      <c r="GK17" s="36">
        <v>0</v>
      </c>
      <c r="GL17" s="36">
        <v>0</v>
      </c>
      <c r="GM17" s="36">
        <v>0</v>
      </c>
      <c r="GN17" s="36">
        <v>0</v>
      </c>
      <c r="GO17" s="36">
        <v>0</v>
      </c>
      <c r="GP17" s="36">
        <v>0</v>
      </c>
      <c r="GQ17" s="36">
        <v>0</v>
      </c>
      <c r="GR17" s="36">
        <v>0</v>
      </c>
      <c r="GS17" s="36">
        <v>0</v>
      </c>
      <c r="GT17" s="36">
        <v>0</v>
      </c>
      <c r="GU17" s="36">
        <v>0</v>
      </c>
      <c r="GV17" s="36">
        <v>0</v>
      </c>
      <c r="GW17" s="36">
        <v>0</v>
      </c>
      <c r="GX17" s="36">
        <v>0</v>
      </c>
      <c r="GY17" s="36">
        <v>0</v>
      </c>
      <c r="GZ17" s="36">
        <v>0</v>
      </c>
      <c r="HA17" s="36">
        <v>0</v>
      </c>
      <c r="HB17" s="36">
        <v>0</v>
      </c>
      <c r="HC17" s="36">
        <v>0</v>
      </c>
      <c r="HD17" s="36">
        <v>0</v>
      </c>
      <c r="HE17" s="36">
        <v>0</v>
      </c>
      <c r="HF17" s="36">
        <v>0</v>
      </c>
      <c r="HG17" s="36">
        <v>0</v>
      </c>
      <c r="HH17" s="36">
        <v>0</v>
      </c>
      <c r="HI17" s="36">
        <v>0</v>
      </c>
      <c r="HJ17" s="36">
        <v>0</v>
      </c>
      <c r="HK17" s="36">
        <v>0</v>
      </c>
      <c r="HL17" s="36">
        <v>0</v>
      </c>
      <c r="HM17" s="36">
        <v>0</v>
      </c>
      <c r="HN17" s="36" t="s">
        <v>64</v>
      </c>
      <c r="HO17" s="36">
        <v>0</v>
      </c>
      <c r="HP17" s="36">
        <v>0</v>
      </c>
      <c r="HQ17" s="36">
        <v>0</v>
      </c>
      <c r="HR17" s="36">
        <v>0</v>
      </c>
      <c r="HS17" s="36">
        <v>0</v>
      </c>
      <c r="HT17" s="36">
        <v>0</v>
      </c>
      <c r="HU17" s="36">
        <v>0</v>
      </c>
      <c r="HV17" s="36">
        <v>0</v>
      </c>
      <c r="HW17" s="36" t="s">
        <v>64</v>
      </c>
      <c r="HX17" s="36">
        <v>0</v>
      </c>
      <c r="HY17" s="36">
        <v>0</v>
      </c>
      <c r="HZ17" s="36">
        <v>0</v>
      </c>
      <c r="IA17" s="36">
        <v>0</v>
      </c>
      <c r="IB17" s="36">
        <v>0</v>
      </c>
      <c r="ID17" s="36">
        <v>75962</v>
      </c>
      <c r="IE17" s="36" t="s">
        <v>64</v>
      </c>
      <c r="IF17" s="36">
        <v>0</v>
      </c>
      <c r="IG17" s="36">
        <v>0</v>
      </c>
      <c r="IH17" s="36">
        <v>41480</v>
      </c>
      <c r="II17" s="36">
        <v>0</v>
      </c>
      <c r="IJ17" s="36" t="s">
        <v>64</v>
      </c>
      <c r="IK17" s="36" t="s">
        <v>64</v>
      </c>
      <c r="IL17" s="36" t="s">
        <v>64</v>
      </c>
      <c r="IM17" s="36" t="s">
        <v>64</v>
      </c>
      <c r="IN17" s="36">
        <v>0</v>
      </c>
      <c r="IO17" s="36">
        <v>0</v>
      </c>
      <c r="IP17" s="36">
        <v>0</v>
      </c>
      <c r="IQ17" s="36">
        <v>0</v>
      </c>
      <c r="IR17" s="36">
        <v>0</v>
      </c>
      <c r="IS17" s="36">
        <v>0</v>
      </c>
      <c r="IT17" s="36" t="s">
        <v>64</v>
      </c>
      <c r="IU17" s="36">
        <v>-8</v>
      </c>
      <c r="IV17" s="36">
        <v>0</v>
      </c>
      <c r="IW17" s="36">
        <v>0</v>
      </c>
      <c r="IX17" s="36" t="s">
        <v>64</v>
      </c>
      <c r="IY17" s="36">
        <v>0</v>
      </c>
      <c r="IZ17" s="36">
        <v>0</v>
      </c>
      <c r="JA17" s="36">
        <v>0</v>
      </c>
      <c r="JB17" s="36">
        <v>0</v>
      </c>
      <c r="JC17" s="36">
        <v>0</v>
      </c>
      <c r="JD17" s="36">
        <v>0</v>
      </c>
      <c r="JE17" s="36">
        <v>0</v>
      </c>
      <c r="JF17" s="36">
        <v>3333</v>
      </c>
      <c r="JG17" s="36" t="s">
        <v>64</v>
      </c>
      <c r="JH17" s="36">
        <v>0</v>
      </c>
      <c r="JI17" s="36">
        <v>212</v>
      </c>
      <c r="JJ17" s="36" t="s">
        <v>64</v>
      </c>
      <c r="JK17" s="36">
        <v>-10</v>
      </c>
      <c r="JL17" s="36">
        <v>190</v>
      </c>
      <c r="JM17" s="36">
        <v>469</v>
      </c>
      <c r="JN17" s="36" t="s">
        <v>64</v>
      </c>
      <c r="JO17" s="36">
        <v>67</v>
      </c>
      <c r="JP17" s="36">
        <v>0</v>
      </c>
      <c r="JQ17" s="36">
        <v>4433</v>
      </c>
      <c r="JR17" s="36">
        <v>142</v>
      </c>
      <c r="JS17" s="36" t="s">
        <v>64</v>
      </c>
      <c r="JT17" s="36">
        <v>0</v>
      </c>
      <c r="JU17" s="36" t="s">
        <v>64</v>
      </c>
      <c r="JV17" s="36">
        <v>0</v>
      </c>
      <c r="JW17" s="36">
        <v>0</v>
      </c>
      <c r="JX17" s="36" t="s">
        <v>64</v>
      </c>
      <c r="JY17" s="36">
        <v>73</v>
      </c>
      <c r="JZ17" s="36">
        <v>0</v>
      </c>
      <c r="KA17" s="36">
        <v>0</v>
      </c>
      <c r="KB17" s="36">
        <v>0</v>
      </c>
      <c r="KC17" s="36" t="s">
        <v>64</v>
      </c>
      <c r="KD17" s="36" t="s">
        <v>64</v>
      </c>
      <c r="KE17" s="36">
        <v>0</v>
      </c>
      <c r="KF17" s="36">
        <v>0</v>
      </c>
      <c r="KG17" s="36" t="s">
        <v>64</v>
      </c>
      <c r="KH17" s="36">
        <v>0</v>
      </c>
      <c r="KI17" s="36">
        <v>0</v>
      </c>
      <c r="KJ17" s="36">
        <v>0</v>
      </c>
      <c r="KK17" s="36">
        <v>0</v>
      </c>
      <c r="KL17" s="36">
        <v>0</v>
      </c>
      <c r="KM17" s="36">
        <v>0</v>
      </c>
      <c r="KN17" s="36">
        <v>0</v>
      </c>
      <c r="KO17" s="36">
        <v>0</v>
      </c>
      <c r="KP17" s="36">
        <v>0</v>
      </c>
      <c r="KQ17" s="36">
        <v>0</v>
      </c>
      <c r="KR17" s="36">
        <v>0</v>
      </c>
      <c r="KS17" s="36">
        <v>0</v>
      </c>
      <c r="KT17" s="36">
        <v>0</v>
      </c>
      <c r="KU17" s="36" t="s">
        <v>64</v>
      </c>
      <c r="KV17" s="36">
        <v>0</v>
      </c>
      <c r="KW17" s="36" t="s">
        <v>64</v>
      </c>
      <c r="KX17" s="36">
        <v>0</v>
      </c>
      <c r="KY17" s="36">
        <v>0</v>
      </c>
      <c r="KZ17" s="36" t="s">
        <v>64</v>
      </c>
      <c r="LA17" s="36">
        <v>0</v>
      </c>
      <c r="LB17" s="36">
        <v>0</v>
      </c>
      <c r="LC17" s="36">
        <v>0</v>
      </c>
      <c r="LD17" s="36">
        <v>0</v>
      </c>
      <c r="LE17" s="36" t="s">
        <v>64</v>
      </c>
      <c r="LF17" s="36">
        <v>0</v>
      </c>
      <c r="LG17" s="36">
        <v>0</v>
      </c>
      <c r="LH17" s="36">
        <v>0</v>
      </c>
      <c r="LI17" s="36">
        <v>0</v>
      </c>
      <c r="LJ17" s="36">
        <v>0</v>
      </c>
      <c r="LK17" s="36" t="s">
        <v>64</v>
      </c>
      <c r="LL17" s="36">
        <v>0</v>
      </c>
      <c r="LM17" s="36">
        <v>0</v>
      </c>
      <c r="LN17" s="36">
        <v>0</v>
      </c>
      <c r="LO17" s="36">
        <v>0</v>
      </c>
      <c r="LP17" s="36">
        <v>0</v>
      </c>
      <c r="LQ17" s="36">
        <v>0</v>
      </c>
      <c r="LR17" s="36" t="s">
        <v>64</v>
      </c>
      <c r="LS17" s="36">
        <v>0</v>
      </c>
      <c r="LT17" s="36">
        <v>0</v>
      </c>
      <c r="LU17" s="36">
        <v>0</v>
      </c>
      <c r="LV17" s="36">
        <v>0</v>
      </c>
      <c r="LW17" s="36">
        <v>0</v>
      </c>
      <c r="LX17" s="36">
        <v>0</v>
      </c>
      <c r="LY17" s="36">
        <v>0</v>
      </c>
      <c r="LZ17" s="36">
        <v>0</v>
      </c>
      <c r="MA17" s="36">
        <v>0</v>
      </c>
      <c r="MB17" s="36" t="s">
        <v>64</v>
      </c>
      <c r="MC17" s="36" t="s">
        <v>64</v>
      </c>
      <c r="MD17" s="36" t="s">
        <v>64</v>
      </c>
      <c r="ME17" s="36">
        <v>-1</v>
      </c>
      <c r="MF17" s="36" t="s">
        <v>64</v>
      </c>
      <c r="MG17" s="36">
        <v>0</v>
      </c>
      <c r="MH17" s="36">
        <v>2182</v>
      </c>
      <c r="MI17" s="36">
        <v>0</v>
      </c>
      <c r="MJ17" s="36" t="s">
        <v>64</v>
      </c>
      <c r="MK17" s="36">
        <v>786</v>
      </c>
      <c r="ML17" s="36">
        <v>2182</v>
      </c>
      <c r="MM17" s="36">
        <v>0</v>
      </c>
      <c r="MN17" s="36" t="s">
        <v>64</v>
      </c>
      <c r="MO17" s="36">
        <v>0</v>
      </c>
      <c r="MP17" s="36">
        <v>0</v>
      </c>
      <c r="MQ17" s="36" t="s">
        <v>64</v>
      </c>
      <c r="MR17" s="36">
        <v>0</v>
      </c>
      <c r="MS17" s="36">
        <v>0</v>
      </c>
      <c r="MT17" s="36">
        <v>1</v>
      </c>
      <c r="MU17" s="36">
        <v>0</v>
      </c>
      <c r="MV17" s="36">
        <v>0</v>
      </c>
      <c r="MW17" s="36">
        <v>0</v>
      </c>
      <c r="MX17" s="36">
        <v>0</v>
      </c>
      <c r="MY17" s="36">
        <v>0</v>
      </c>
      <c r="MZ17" s="36">
        <v>0</v>
      </c>
      <c r="NA17" s="36">
        <v>0</v>
      </c>
      <c r="NB17" s="36">
        <v>0</v>
      </c>
      <c r="NC17" s="36">
        <v>0</v>
      </c>
      <c r="ND17" s="36">
        <v>0</v>
      </c>
      <c r="NE17" s="36">
        <v>0</v>
      </c>
      <c r="NF17" s="36">
        <v>0</v>
      </c>
      <c r="NG17" s="36">
        <v>0</v>
      </c>
      <c r="NH17" s="36" t="s">
        <v>64</v>
      </c>
      <c r="NI17" s="36">
        <v>1647</v>
      </c>
      <c r="NJ17" s="36">
        <v>0</v>
      </c>
      <c r="NK17" s="36">
        <v>12101</v>
      </c>
      <c r="NL17" s="36" t="s">
        <v>64</v>
      </c>
      <c r="NM17" s="36">
        <v>0</v>
      </c>
      <c r="NN17" s="36" t="s">
        <v>64</v>
      </c>
      <c r="NO17" s="36">
        <v>-2</v>
      </c>
      <c r="NP17" s="36">
        <v>0</v>
      </c>
      <c r="NQ17" s="36">
        <v>0</v>
      </c>
      <c r="NR17" s="36">
        <v>0</v>
      </c>
      <c r="NS17" s="36">
        <v>0</v>
      </c>
      <c r="NT17" s="36">
        <v>0</v>
      </c>
      <c r="NU17" s="36">
        <v>0</v>
      </c>
      <c r="NV17" s="36">
        <v>0</v>
      </c>
      <c r="NW17" s="36">
        <v>0</v>
      </c>
      <c r="NX17" s="36">
        <v>0</v>
      </c>
      <c r="NY17" s="36">
        <v>0</v>
      </c>
      <c r="NZ17" s="36">
        <v>0</v>
      </c>
      <c r="OA17" s="36">
        <v>0</v>
      </c>
      <c r="OB17" s="36">
        <v>0</v>
      </c>
      <c r="OC17" s="36">
        <v>0</v>
      </c>
      <c r="OD17" s="36">
        <v>0</v>
      </c>
      <c r="OE17" s="36">
        <v>0</v>
      </c>
      <c r="OF17" s="36">
        <v>0</v>
      </c>
      <c r="OG17" s="36" t="s">
        <v>64</v>
      </c>
      <c r="OH17" s="36">
        <v>0</v>
      </c>
      <c r="OI17" s="36">
        <v>0</v>
      </c>
      <c r="OJ17" s="36">
        <v>0</v>
      </c>
      <c r="OK17" s="36">
        <v>0</v>
      </c>
      <c r="OL17" s="36">
        <v>0</v>
      </c>
      <c r="OM17" s="36">
        <v>980</v>
      </c>
      <c r="ON17" s="36">
        <v>0</v>
      </c>
      <c r="OO17" s="36">
        <v>0</v>
      </c>
      <c r="OP17" s="36">
        <v>0</v>
      </c>
      <c r="OQ17" s="36">
        <v>0</v>
      </c>
      <c r="OR17" s="36">
        <v>0</v>
      </c>
      <c r="OS17" s="36">
        <v>0</v>
      </c>
      <c r="OT17" s="36">
        <v>0</v>
      </c>
      <c r="OU17" s="36">
        <v>0</v>
      </c>
      <c r="OV17" s="36">
        <v>0</v>
      </c>
      <c r="OW17" s="36">
        <v>194</v>
      </c>
      <c r="OX17" s="36" t="s">
        <v>64</v>
      </c>
      <c r="OY17" s="36">
        <v>0</v>
      </c>
      <c r="OZ17" s="36">
        <v>0</v>
      </c>
      <c r="PA17" s="36">
        <v>0</v>
      </c>
      <c r="PB17" s="36">
        <v>-1</v>
      </c>
      <c r="PC17" s="36">
        <v>0</v>
      </c>
      <c r="PD17" s="36" t="s">
        <v>64</v>
      </c>
      <c r="PE17" s="36">
        <v>0</v>
      </c>
      <c r="PF17" s="36">
        <v>0</v>
      </c>
      <c r="PG17" s="36">
        <v>0</v>
      </c>
      <c r="PH17" s="36">
        <v>0</v>
      </c>
      <c r="PI17" s="36">
        <v>0</v>
      </c>
      <c r="PJ17" s="36">
        <v>0</v>
      </c>
      <c r="PK17" s="36">
        <v>0</v>
      </c>
      <c r="PL17" s="36">
        <v>0</v>
      </c>
      <c r="PM17" s="36">
        <v>0</v>
      </c>
      <c r="PN17" s="36">
        <v>0</v>
      </c>
      <c r="PO17" s="36">
        <v>0</v>
      </c>
      <c r="PP17" s="36">
        <v>0</v>
      </c>
      <c r="PQ17" s="36">
        <v>0</v>
      </c>
      <c r="PR17" s="36">
        <v>0</v>
      </c>
      <c r="PS17" s="36">
        <v>0</v>
      </c>
      <c r="PT17" s="36">
        <v>0</v>
      </c>
      <c r="PU17" s="36">
        <v>0</v>
      </c>
      <c r="PV17" s="36">
        <v>0</v>
      </c>
      <c r="PW17" s="36">
        <v>0</v>
      </c>
      <c r="PX17" s="36">
        <v>0</v>
      </c>
      <c r="PY17" s="36">
        <v>0</v>
      </c>
      <c r="PZ17" s="36">
        <v>0</v>
      </c>
      <c r="QA17" s="36">
        <v>0</v>
      </c>
      <c r="QB17" s="36">
        <v>0</v>
      </c>
      <c r="QC17" s="36">
        <v>0</v>
      </c>
      <c r="QD17" s="36">
        <v>0</v>
      </c>
      <c r="QE17" s="36" t="s">
        <v>64</v>
      </c>
      <c r="QF17" s="36">
        <v>0</v>
      </c>
      <c r="QG17" s="36">
        <v>0</v>
      </c>
      <c r="QH17" s="36">
        <v>0</v>
      </c>
      <c r="QI17" s="36">
        <v>0</v>
      </c>
      <c r="QJ17" s="36">
        <v>0</v>
      </c>
      <c r="QK17" s="36">
        <v>0</v>
      </c>
      <c r="QL17" s="36">
        <v>0</v>
      </c>
      <c r="QM17" s="36">
        <v>0</v>
      </c>
      <c r="QN17" s="36">
        <v>0</v>
      </c>
      <c r="QO17" s="36">
        <v>0</v>
      </c>
      <c r="QP17" s="36" t="s">
        <v>64</v>
      </c>
      <c r="QQ17" s="36">
        <v>0</v>
      </c>
      <c r="QR17" s="36">
        <v>0</v>
      </c>
      <c r="QS17" s="36">
        <v>0</v>
      </c>
      <c r="QT17" s="36">
        <v>0</v>
      </c>
      <c r="QU17" s="36">
        <v>0</v>
      </c>
      <c r="QV17" s="36">
        <v>0</v>
      </c>
      <c r="QW17" s="36">
        <v>0</v>
      </c>
      <c r="QX17" s="36">
        <v>0</v>
      </c>
      <c r="QY17" s="36">
        <v>0</v>
      </c>
      <c r="QZ17" s="36">
        <v>1</v>
      </c>
      <c r="RA17" s="36">
        <v>0</v>
      </c>
      <c r="RB17" s="36">
        <v>0</v>
      </c>
      <c r="RC17" s="36">
        <v>0</v>
      </c>
      <c r="RD17" s="36">
        <v>0</v>
      </c>
    </row>
    <row r="18" spans="1:472" ht="15">
      <c r="A18" s="36">
        <v>2009</v>
      </c>
      <c r="B18" s="36">
        <v>24767</v>
      </c>
      <c r="C18" s="36" t="s">
        <v>64</v>
      </c>
      <c r="D18" s="36">
        <v>0</v>
      </c>
      <c r="E18" s="36">
        <v>0</v>
      </c>
      <c r="F18" s="36">
        <v>12581</v>
      </c>
      <c r="G18" s="36">
        <v>0</v>
      </c>
      <c r="H18" s="36">
        <v>0</v>
      </c>
      <c r="I18" s="36" t="s">
        <v>64</v>
      </c>
      <c r="J18" s="36" t="s">
        <v>64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 t="s">
        <v>64</v>
      </c>
      <c r="S18" s="36">
        <v>35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1207</v>
      </c>
      <c r="AE18" s="36">
        <v>1</v>
      </c>
      <c r="AF18" s="36">
        <v>0</v>
      </c>
      <c r="AG18" s="36" t="s">
        <v>64</v>
      </c>
      <c r="AH18" s="36">
        <v>0</v>
      </c>
      <c r="AI18" s="36" t="s">
        <v>64</v>
      </c>
      <c r="AJ18" s="36" t="s">
        <v>64</v>
      </c>
      <c r="AK18" s="36" t="s">
        <v>64</v>
      </c>
      <c r="AL18" s="36">
        <v>0</v>
      </c>
      <c r="AM18" s="36" t="s">
        <v>64</v>
      </c>
      <c r="AN18" s="36">
        <v>0</v>
      </c>
      <c r="AO18" s="36">
        <v>288</v>
      </c>
      <c r="AP18" s="36" t="s">
        <v>64</v>
      </c>
      <c r="AQ18" s="36" t="s">
        <v>64</v>
      </c>
      <c r="AR18" s="36">
        <v>0</v>
      </c>
      <c r="AS18" s="36">
        <v>0</v>
      </c>
      <c r="AT18" s="36">
        <v>0</v>
      </c>
      <c r="AU18" s="36">
        <v>0</v>
      </c>
      <c r="AV18" s="36" t="s">
        <v>64</v>
      </c>
      <c r="AW18" s="36" t="s">
        <v>64</v>
      </c>
      <c r="AX18" s="36">
        <v>0</v>
      </c>
      <c r="AY18" s="36">
        <v>0</v>
      </c>
      <c r="AZ18" s="36">
        <v>0</v>
      </c>
      <c r="BA18" s="36" t="s">
        <v>64</v>
      </c>
      <c r="BB18" s="36">
        <v>0</v>
      </c>
      <c r="BC18" s="36">
        <v>0</v>
      </c>
      <c r="BD18" s="36">
        <v>0</v>
      </c>
      <c r="BE18" s="36" t="s">
        <v>64</v>
      </c>
      <c r="BF18" s="36">
        <v>0</v>
      </c>
      <c r="BG18" s="36">
        <v>0</v>
      </c>
      <c r="BH18" s="36">
        <v>0</v>
      </c>
      <c r="BI18" s="36">
        <v>0</v>
      </c>
      <c r="BJ18" s="36" t="s">
        <v>64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 t="s">
        <v>64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 t="s">
        <v>64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 t="s">
        <v>64</v>
      </c>
      <c r="CS18" s="36">
        <v>0</v>
      </c>
      <c r="CT18" s="36">
        <v>0</v>
      </c>
      <c r="CU18" s="36" t="s">
        <v>64</v>
      </c>
      <c r="CV18" s="36">
        <v>0</v>
      </c>
      <c r="CW18" s="36">
        <v>0</v>
      </c>
      <c r="CX18" s="36">
        <v>0</v>
      </c>
      <c r="CY18" s="36">
        <v>0</v>
      </c>
      <c r="CZ18" s="36" t="s">
        <v>64</v>
      </c>
      <c r="DA18" s="36">
        <v>0</v>
      </c>
      <c r="DB18" s="36">
        <v>0</v>
      </c>
      <c r="DC18" s="36" t="s">
        <v>64</v>
      </c>
      <c r="DD18" s="36">
        <v>319</v>
      </c>
      <c r="DE18" s="36" t="s">
        <v>64</v>
      </c>
      <c r="DF18" s="36" t="s">
        <v>64</v>
      </c>
      <c r="DG18" s="36">
        <v>0</v>
      </c>
      <c r="DH18" s="36">
        <v>174</v>
      </c>
      <c r="DI18" s="36">
        <v>647</v>
      </c>
      <c r="DJ18" s="36">
        <v>70</v>
      </c>
      <c r="DK18" s="36">
        <v>0</v>
      </c>
      <c r="DL18" s="36" t="s">
        <v>64</v>
      </c>
      <c r="DM18" s="36" t="s">
        <v>64</v>
      </c>
      <c r="DN18" s="36">
        <v>0</v>
      </c>
      <c r="DO18" s="36" t="s">
        <v>64</v>
      </c>
      <c r="DP18" s="36">
        <v>0</v>
      </c>
      <c r="DQ18" s="36">
        <v>0</v>
      </c>
      <c r="DR18" s="36" t="s">
        <v>64</v>
      </c>
      <c r="DS18" s="36">
        <v>0</v>
      </c>
      <c r="DT18" s="36">
        <v>0</v>
      </c>
      <c r="DU18" s="36">
        <v>0</v>
      </c>
      <c r="DV18" s="36" t="s">
        <v>64</v>
      </c>
      <c r="DW18" s="36">
        <v>0</v>
      </c>
      <c r="DX18" s="36">
        <v>0</v>
      </c>
      <c r="DY18" s="36">
        <v>0</v>
      </c>
      <c r="DZ18" s="36">
        <v>0</v>
      </c>
      <c r="EA18" s="36">
        <v>0</v>
      </c>
      <c r="EB18" s="36">
        <v>0</v>
      </c>
      <c r="EC18" s="36">
        <v>0</v>
      </c>
      <c r="ED18" s="36">
        <v>0</v>
      </c>
      <c r="EE18" s="36">
        <v>0</v>
      </c>
      <c r="EF18" s="36" t="s">
        <v>64</v>
      </c>
      <c r="EG18" s="36">
        <v>88</v>
      </c>
      <c r="EH18" s="36">
        <v>0</v>
      </c>
      <c r="EI18" s="36">
        <v>5818</v>
      </c>
      <c r="EJ18" s="36" t="s">
        <v>64</v>
      </c>
      <c r="EK18" s="36">
        <v>0</v>
      </c>
      <c r="EL18" s="36" t="s">
        <v>64</v>
      </c>
      <c r="EM18" s="36" t="s">
        <v>64</v>
      </c>
      <c r="EN18" s="36">
        <v>0</v>
      </c>
      <c r="EO18" s="36">
        <v>0</v>
      </c>
      <c r="EP18" s="36">
        <v>0</v>
      </c>
      <c r="EQ18" s="36">
        <v>0</v>
      </c>
      <c r="ER18" s="36">
        <v>0</v>
      </c>
      <c r="ES18" s="36">
        <v>0</v>
      </c>
      <c r="ET18" s="36">
        <v>0</v>
      </c>
      <c r="EU18" s="36">
        <v>0</v>
      </c>
      <c r="EV18" s="36" t="s">
        <v>64</v>
      </c>
      <c r="EW18" s="36" t="s">
        <v>64</v>
      </c>
      <c r="EX18" s="36">
        <v>0</v>
      </c>
      <c r="EY18" s="36">
        <v>0</v>
      </c>
      <c r="EZ18" s="36">
        <v>0</v>
      </c>
      <c r="FA18" s="36" t="s">
        <v>64</v>
      </c>
      <c r="FB18" s="36">
        <v>0</v>
      </c>
      <c r="FC18" s="36" t="s">
        <v>64</v>
      </c>
      <c r="FD18" s="36">
        <v>0</v>
      </c>
      <c r="FE18" s="36" t="s">
        <v>64</v>
      </c>
      <c r="FF18" s="36">
        <v>0</v>
      </c>
      <c r="FG18" s="36">
        <v>0</v>
      </c>
      <c r="FH18" s="36">
        <v>0</v>
      </c>
      <c r="FI18" s="36">
        <v>0</v>
      </c>
      <c r="FJ18" s="36" t="s">
        <v>64</v>
      </c>
      <c r="FK18" s="36">
        <v>0</v>
      </c>
      <c r="FL18" s="36">
        <v>0</v>
      </c>
      <c r="FM18" s="36">
        <v>0</v>
      </c>
      <c r="FN18" s="36">
        <v>0</v>
      </c>
      <c r="FO18" s="36">
        <v>0</v>
      </c>
      <c r="FP18" s="36">
        <v>0</v>
      </c>
      <c r="FQ18" s="36">
        <v>0</v>
      </c>
      <c r="FR18" s="36">
        <v>0</v>
      </c>
      <c r="FS18" s="36">
        <v>0</v>
      </c>
      <c r="FT18" s="36">
        <v>0</v>
      </c>
      <c r="FU18" s="36">
        <v>-213</v>
      </c>
      <c r="FV18" s="36">
        <v>0</v>
      </c>
      <c r="FW18" s="36">
        <v>0</v>
      </c>
      <c r="FX18" s="36">
        <v>0</v>
      </c>
      <c r="FY18" s="36">
        <v>0</v>
      </c>
      <c r="FZ18" s="36">
        <v>0</v>
      </c>
      <c r="GA18" s="36">
        <v>0</v>
      </c>
      <c r="GB18" s="36" t="s">
        <v>64</v>
      </c>
      <c r="GC18" s="36">
        <v>0</v>
      </c>
      <c r="GD18" s="36">
        <v>0</v>
      </c>
      <c r="GE18" s="36">
        <v>0</v>
      </c>
      <c r="GF18" s="36">
        <v>0</v>
      </c>
      <c r="GG18" s="36">
        <v>0</v>
      </c>
      <c r="GH18" s="36">
        <v>0</v>
      </c>
      <c r="GI18" s="36">
        <v>0</v>
      </c>
      <c r="GJ18" s="36">
        <v>0</v>
      </c>
      <c r="GK18" s="36">
        <v>0</v>
      </c>
      <c r="GL18" s="36">
        <v>0</v>
      </c>
      <c r="GM18" s="36">
        <v>0</v>
      </c>
      <c r="GN18" s="36">
        <v>0</v>
      </c>
      <c r="GO18" s="36">
        <v>0</v>
      </c>
      <c r="GP18" s="36">
        <v>0</v>
      </c>
      <c r="GQ18" s="36">
        <v>0</v>
      </c>
      <c r="GR18" s="36">
        <v>0</v>
      </c>
      <c r="GS18" s="36">
        <v>0</v>
      </c>
      <c r="GT18" s="36">
        <v>0</v>
      </c>
      <c r="GU18" s="36">
        <v>0</v>
      </c>
      <c r="GV18" s="36">
        <v>0</v>
      </c>
      <c r="GW18" s="36">
        <v>0</v>
      </c>
      <c r="GX18" s="36">
        <v>0</v>
      </c>
      <c r="GY18" s="36">
        <v>0</v>
      </c>
      <c r="GZ18" s="36">
        <v>0</v>
      </c>
      <c r="HA18" s="36">
        <v>0</v>
      </c>
      <c r="HB18" s="36">
        <v>0</v>
      </c>
      <c r="HC18" s="36">
        <v>0</v>
      </c>
      <c r="HD18" s="36">
        <v>0</v>
      </c>
      <c r="HE18" s="36">
        <v>0</v>
      </c>
      <c r="HF18" s="36">
        <v>0</v>
      </c>
      <c r="HG18" s="36">
        <v>0</v>
      </c>
      <c r="HH18" s="36">
        <v>0</v>
      </c>
      <c r="HI18" s="36">
        <v>0</v>
      </c>
      <c r="HJ18" s="36">
        <v>0</v>
      </c>
      <c r="HK18" s="36">
        <v>0</v>
      </c>
      <c r="HL18" s="36">
        <v>0</v>
      </c>
      <c r="HM18" s="36">
        <v>0</v>
      </c>
      <c r="HN18" s="36" t="s">
        <v>64</v>
      </c>
      <c r="HO18" s="36">
        <v>0</v>
      </c>
      <c r="HP18" s="36">
        <v>0</v>
      </c>
      <c r="HQ18" s="36">
        <v>0</v>
      </c>
      <c r="HR18" s="36">
        <v>0</v>
      </c>
      <c r="HS18" s="36">
        <v>0</v>
      </c>
      <c r="HT18" s="36">
        <v>0</v>
      </c>
      <c r="HU18" s="36">
        <v>0</v>
      </c>
      <c r="HV18" s="36">
        <v>0</v>
      </c>
      <c r="HW18" s="36">
        <v>0</v>
      </c>
      <c r="HX18" s="36">
        <v>0</v>
      </c>
      <c r="HY18" s="36">
        <v>0</v>
      </c>
      <c r="HZ18" s="36">
        <v>0</v>
      </c>
      <c r="IA18" s="36">
        <v>0</v>
      </c>
      <c r="IB18" s="36">
        <v>0</v>
      </c>
      <c r="ID18" s="36">
        <v>79346</v>
      </c>
      <c r="IE18" s="36" t="s">
        <v>64</v>
      </c>
      <c r="IF18" s="36">
        <v>0</v>
      </c>
      <c r="IG18" s="36">
        <v>0</v>
      </c>
      <c r="IH18" s="36">
        <v>42281</v>
      </c>
      <c r="II18" s="36">
        <v>0</v>
      </c>
      <c r="IJ18" s="36" t="s">
        <v>64</v>
      </c>
      <c r="IK18" s="36" t="s">
        <v>64</v>
      </c>
      <c r="IL18" s="36" t="s">
        <v>64</v>
      </c>
      <c r="IM18" s="36" t="s">
        <v>64</v>
      </c>
      <c r="IN18" s="36">
        <v>0</v>
      </c>
      <c r="IO18" s="36">
        <v>0</v>
      </c>
      <c r="IP18" s="36">
        <v>0</v>
      </c>
      <c r="IQ18" s="36">
        <v>0</v>
      </c>
      <c r="IR18" s="36">
        <v>0</v>
      </c>
      <c r="IS18" s="36">
        <v>0</v>
      </c>
      <c r="IT18" s="36" t="s">
        <v>64</v>
      </c>
      <c r="IU18" s="36" t="s">
        <v>64</v>
      </c>
      <c r="IV18" s="36">
        <v>0</v>
      </c>
      <c r="IW18" s="36">
        <v>0</v>
      </c>
      <c r="IX18" s="36" t="s">
        <v>64</v>
      </c>
      <c r="IY18" s="36">
        <v>0</v>
      </c>
      <c r="IZ18" s="36">
        <v>0</v>
      </c>
      <c r="JA18" s="36">
        <v>0</v>
      </c>
      <c r="JB18" s="36">
        <v>0</v>
      </c>
      <c r="JC18" s="36">
        <v>0</v>
      </c>
      <c r="JD18" s="36">
        <v>0</v>
      </c>
      <c r="JE18" s="36">
        <v>0</v>
      </c>
      <c r="JF18" s="36">
        <v>3466</v>
      </c>
      <c r="JG18" s="36">
        <v>2023</v>
      </c>
      <c r="JH18" s="36">
        <v>0</v>
      </c>
      <c r="JI18" s="36">
        <v>287</v>
      </c>
      <c r="JJ18" s="36" t="s">
        <v>64</v>
      </c>
      <c r="JK18" s="36">
        <v>2</v>
      </c>
      <c r="JL18" s="36">
        <v>278</v>
      </c>
      <c r="JM18" s="36">
        <v>603</v>
      </c>
      <c r="JN18" s="36" t="s">
        <v>64</v>
      </c>
      <c r="JO18" s="36">
        <v>141</v>
      </c>
      <c r="JP18" s="36">
        <v>0</v>
      </c>
      <c r="JQ18" s="36">
        <v>4057</v>
      </c>
      <c r="JR18" s="36">
        <v>148</v>
      </c>
      <c r="JS18" s="36">
        <v>413</v>
      </c>
      <c r="JT18" s="36">
        <v>0</v>
      </c>
      <c r="JU18" s="36" t="s">
        <v>64</v>
      </c>
      <c r="JV18" s="36">
        <v>0</v>
      </c>
      <c r="JW18" s="36">
        <v>0</v>
      </c>
      <c r="JX18" s="36" t="s">
        <v>64</v>
      </c>
      <c r="JY18" s="36">
        <v>45</v>
      </c>
      <c r="JZ18" s="36">
        <v>0</v>
      </c>
      <c r="KA18" s="36">
        <v>0</v>
      </c>
      <c r="KB18" s="36">
        <v>0</v>
      </c>
      <c r="KC18" s="36">
        <v>0</v>
      </c>
      <c r="KD18" s="36" t="s">
        <v>64</v>
      </c>
      <c r="KE18" s="36">
        <v>0</v>
      </c>
      <c r="KF18" s="36">
        <v>0</v>
      </c>
      <c r="KG18" s="36">
        <v>2</v>
      </c>
      <c r="KH18" s="36">
        <v>0</v>
      </c>
      <c r="KI18" s="36">
        <v>0</v>
      </c>
      <c r="KJ18" s="36">
        <v>0</v>
      </c>
      <c r="KK18" s="36">
        <v>0</v>
      </c>
      <c r="KL18" s="36">
        <v>0</v>
      </c>
      <c r="KM18" s="36">
        <v>0</v>
      </c>
      <c r="KN18" s="36">
        <v>0</v>
      </c>
      <c r="KO18" s="36">
        <v>0</v>
      </c>
      <c r="KP18" s="36" t="s">
        <v>64</v>
      </c>
      <c r="KQ18" s="36">
        <v>0</v>
      </c>
      <c r="KR18" s="36">
        <v>0</v>
      </c>
      <c r="KS18" s="36">
        <v>0</v>
      </c>
      <c r="KT18" s="36">
        <v>0</v>
      </c>
      <c r="KU18" s="36">
        <v>0</v>
      </c>
      <c r="KV18" s="36">
        <v>0</v>
      </c>
      <c r="KW18" s="36" t="s">
        <v>64</v>
      </c>
      <c r="KX18" s="36">
        <v>0</v>
      </c>
      <c r="KY18" s="36">
        <v>0</v>
      </c>
      <c r="KZ18" s="36" t="s">
        <v>64</v>
      </c>
      <c r="LA18" s="36">
        <v>0</v>
      </c>
      <c r="LB18" s="36">
        <v>0</v>
      </c>
      <c r="LC18" s="36">
        <v>0</v>
      </c>
      <c r="LD18" s="36">
        <v>0</v>
      </c>
      <c r="LE18" s="36" t="s">
        <v>64</v>
      </c>
      <c r="LF18" s="36">
        <v>0</v>
      </c>
      <c r="LG18" s="36">
        <v>0</v>
      </c>
      <c r="LH18" s="36">
        <v>0</v>
      </c>
      <c r="LI18" s="36">
        <v>0</v>
      </c>
      <c r="LJ18" s="36">
        <v>0</v>
      </c>
      <c r="LK18" s="36" t="s">
        <v>64</v>
      </c>
      <c r="LL18" s="36">
        <v>0</v>
      </c>
      <c r="LM18" s="36">
        <v>0</v>
      </c>
      <c r="LN18" s="36">
        <v>0</v>
      </c>
      <c r="LO18" s="36">
        <v>0</v>
      </c>
      <c r="LP18" s="36">
        <v>0</v>
      </c>
      <c r="LQ18" s="36">
        <v>0</v>
      </c>
      <c r="LR18" s="36">
        <v>0</v>
      </c>
      <c r="LS18" s="36">
        <v>0</v>
      </c>
      <c r="LT18" s="36" t="s">
        <v>64</v>
      </c>
      <c r="LU18" s="36">
        <v>0</v>
      </c>
      <c r="LV18" s="36" t="s">
        <v>64</v>
      </c>
      <c r="LW18" s="36" t="s">
        <v>64</v>
      </c>
      <c r="LX18" s="36">
        <v>0</v>
      </c>
      <c r="LY18" s="36">
        <v>0</v>
      </c>
      <c r="LZ18" s="36">
        <v>0</v>
      </c>
      <c r="MA18" s="36">
        <v>0</v>
      </c>
      <c r="MB18" s="36">
        <v>6</v>
      </c>
      <c r="MC18" s="36" t="s">
        <v>64</v>
      </c>
      <c r="MD18" s="36">
        <v>0</v>
      </c>
      <c r="ME18" s="36" t="s">
        <v>64</v>
      </c>
      <c r="MF18" s="36" t="s">
        <v>64</v>
      </c>
      <c r="MG18" s="36">
        <v>0</v>
      </c>
      <c r="MH18" s="36">
        <v>2267</v>
      </c>
      <c r="MI18" s="36">
        <v>0</v>
      </c>
      <c r="MJ18" s="36" t="s">
        <v>64</v>
      </c>
      <c r="MK18" s="36">
        <v>1072</v>
      </c>
      <c r="ML18" s="36">
        <v>2553</v>
      </c>
      <c r="MM18" s="36">
        <v>0</v>
      </c>
      <c r="MN18" s="36" t="s">
        <v>64</v>
      </c>
      <c r="MO18" s="36">
        <v>0</v>
      </c>
      <c r="MP18" s="36">
        <v>0</v>
      </c>
      <c r="MQ18" s="36" t="s">
        <v>64</v>
      </c>
      <c r="MR18" s="36">
        <v>0</v>
      </c>
      <c r="MS18" s="36">
        <v>0</v>
      </c>
      <c r="MT18" s="36">
        <v>2</v>
      </c>
      <c r="MU18" s="36">
        <v>0</v>
      </c>
      <c r="MV18" s="36">
        <v>0</v>
      </c>
      <c r="MW18" s="36">
        <v>0</v>
      </c>
      <c r="MX18" s="36" t="s">
        <v>64</v>
      </c>
      <c r="MY18" s="36">
        <v>0</v>
      </c>
      <c r="MZ18" s="36">
        <v>0</v>
      </c>
      <c r="NA18" s="36">
        <v>0</v>
      </c>
      <c r="NB18" s="36">
        <v>0</v>
      </c>
      <c r="NC18" s="36">
        <v>0</v>
      </c>
      <c r="ND18" s="36">
        <v>0</v>
      </c>
      <c r="NE18" s="36">
        <v>0</v>
      </c>
      <c r="NF18" s="36">
        <v>0</v>
      </c>
      <c r="NG18" s="36">
        <v>0</v>
      </c>
      <c r="NH18" s="36" t="s">
        <v>64</v>
      </c>
      <c r="NI18" s="36">
        <v>1456</v>
      </c>
      <c r="NJ18" s="36">
        <v>0</v>
      </c>
      <c r="NK18" s="36">
        <v>11898</v>
      </c>
      <c r="NL18" s="36">
        <v>0</v>
      </c>
      <c r="NM18" s="36">
        <v>0</v>
      </c>
      <c r="NN18" s="36" t="s">
        <v>64</v>
      </c>
      <c r="NO18" s="36">
        <v>0</v>
      </c>
      <c r="NP18" s="36" t="s">
        <v>64</v>
      </c>
      <c r="NQ18" s="36">
        <v>0</v>
      </c>
      <c r="NR18" s="36">
        <v>0</v>
      </c>
      <c r="NS18" s="36">
        <v>0</v>
      </c>
      <c r="NT18" s="36">
        <v>0</v>
      </c>
      <c r="NU18" s="36">
        <v>0</v>
      </c>
      <c r="NV18" s="36">
        <v>0</v>
      </c>
      <c r="NW18" s="36">
        <v>0</v>
      </c>
      <c r="NX18" s="36">
        <v>0</v>
      </c>
      <c r="NY18" s="36">
        <v>0</v>
      </c>
      <c r="NZ18" s="36">
        <v>0</v>
      </c>
      <c r="OA18" s="36">
        <v>0</v>
      </c>
      <c r="OB18" s="36">
        <v>0</v>
      </c>
      <c r="OC18" s="36">
        <v>0</v>
      </c>
      <c r="OD18" s="36">
        <v>0</v>
      </c>
      <c r="OE18" s="36">
        <v>0</v>
      </c>
      <c r="OF18" s="36">
        <v>0</v>
      </c>
      <c r="OG18" s="36" t="s">
        <v>64</v>
      </c>
      <c r="OH18" s="36">
        <v>0</v>
      </c>
      <c r="OI18" s="36">
        <v>0</v>
      </c>
      <c r="OJ18" s="36">
        <v>0</v>
      </c>
      <c r="OK18" s="36" t="s">
        <v>64</v>
      </c>
      <c r="OL18" s="36">
        <v>0</v>
      </c>
      <c r="OM18" s="36">
        <v>1184</v>
      </c>
      <c r="ON18" s="36">
        <v>0</v>
      </c>
      <c r="OO18" s="36">
        <v>0</v>
      </c>
      <c r="OP18" s="36">
        <v>0</v>
      </c>
      <c r="OQ18" s="36">
        <v>0</v>
      </c>
      <c r="OR18" s="36">
        <v>0</v>
      </c>
      <c r="OS18" s="36">
        <v>0</v>
      </c>
      <c r="OT18" s="36">
        <v>0</v>
      </c>
      <c r="OU18" s="36">
        <v>0</v>
      </c>
      <c r="OV18" s="36">
        <v>0</v>
      </c>
      <c r="OW18" s="36">
        <v>216</v>
      </c>
      <c r="OX18" s="36">
        <v>0</v>
      </c>
      <c r="OY18" s="36">
        <v>0</v>
      </c>
      <c r="OZ18" s="36">
        <v>0</v>
      </c>
      <c r="PA18" s="36">
        <v>0</v>
      </c>
      <c r="PB18" s="36" t="s">
        <v>64</v>
      </c>
      <c r="PC18" s="36">
        <v>0</v>
      </c>
      <c r="PD18" s="36">
        <v>2677</v>
      </c>
      <c r="PE18" s="36">
        <v>0</v>
      </c>
      <c r="PF18" s="36">
        <v>0</v>
      </c>
      <c r="PG18" s="36">
        <v>0</v>
      </c>
      <c r="PH18" s="36">
        <v>0</v>
      </c>
      <c r="PI18" s="36">
        <v>0</v>
      </c>
      <c r="PJ18" s="36">
        <v>0</v>
      </c>
      <c r="PK18" s="36">
        <v>0</v>
      </c>
      <c r="PL18" s="36">
        <v>0</v>
      </c>
      <c r="PM18" s="36">
        <v>0</v>
      </c>
      <c r="PN18" s="36">
        <v>0</v>
      </c>
      <c r="PO18" s="36">
        <v>0</v>
      </c>
      <c r="PP18" s="36">
        <v>0</v>
      </c>
      <c r="PQ18" s="36">
        <v>0</v>
      </c>
      <c r="PR18" s="36">
        <v>0</v>
      </c>
      <c r="PS18" s="36">
        <v>0</v>
      </c>
      <c r="PT18" s="36">
        <v>0</v>
      </c>
      <c r="PU18" s="36">
        <v>0</v>
      </c>
      <c r="PV18" s="36">
        <v>0</v>
      </c>
      <c r="PW18" s="36">
        <v>0</v>
      </c>
      <c r="PX18" s="36">
        <v>0</v>
      </c>
      <c r="PY18" s="36">
        <v>0</v>
      </c>
      <c r="PZ18" s="36">
        <v>0</v>
      </c>
      <c r="QA18" s="36">
        <v>0</v>
      </c>
      <c r="QB18" s="36">
        <v>0</v>
      </c>
      <c r="QC18" s="36">
        <v>0</v>
      </c>
      <c r="QD18" s="36">
        <v>0</v>
      </c>
      <c r="QE18" s="36" t="s">
        <v>64</v>
      </c>
      <c r="QF18" s="36">
        <v>0</v>
      </c>
      <c r="QG18" s="36">
        <v>0</v>
      </c>
      <c r="QH18" s="36">
        <v>0</v>
      </c>
      <c r="QI18" s="36">
        <v>0</v>
      </c>
      <c r="QJ18" s="36">
        <v>0</v>
      </c>
      <c r="QK18" s="36">
        <v>0</v>
      </c>
      <c r="QL18" s="36">
        <v>0</v>
      </c>
      <c r="QM18" s="36">
        <v>0</v>
      </c>
      <c r="QN18" s="36">
        <v>0</v>
      </c>
      <c r="QO18" s="36">
        <v>0</v>
      </c>
      <c r="QP18" s="36" t="s">
        <v>64</v>
      </c>
      <c r="QQ18" s="36">
        <v>0</v>
      </c>
      <c r="QR18" s="36">
        <v>0</v>
      </c>
      <c r="QS18" s="36">
        <v>0</v>
      </c>
      <c r="QT18" s="36">
        <v>0</v>
      </c>
      <c r="QU18" s="36">
        <v>0</v>
      </c>
      <c r="QV18" s="36">
        <v>0</v>
      </c>
      <c r="QW18" s="36">
        <v>0</v>
      </c>
      <c r="QX18" s="36">
        <v>0</v>
      </c>
      <c r="QY18" s="36" t="s">
        <v>64</v>
      </c>
      <c r="QZ18" s="36" t="s">
        <v>64</v>
      </c>
      <c r="RA18" s="36">
        <v>0</v>
      </c>
      <c r="RB18" s="36">
        <v>0</v>
      </c>
      <c r="RC18" s="36">
        <v>0</v>
      </c>
      <c r="RD18" s="36">
        <v>0</v>
      </c>
    </row>
    <row r="19" spans="1:472" ht="15">
      <c r="A19" s="36">
        <v>2010</v>
      </c>
      <c r="B19" s="36">
        <v>20134</v>
      </c>
      <c r="C19" s="36" t="s">
        <v>64</v>
      </c>
      <c r="D19" s="36">
        <v>0</v>
      </c>
      <c r="E19" s="36">
        <v>0</v>
      </c>
      <c r="F19" s="36">
        <v>11916</v>
      </c>
      <c r="G19" s="36">
        <v>0</v>
      </c>
      <c r="H19" s="36">
        <v>0</v>
      </c>
      <c r="I19" s="36" t="s">
        <v>64</v>
      </c>
      <c r="J19" s="36" t="s">
        <v>64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 t="s">
        <v>64</v>
      </c>
      <c r="S19" s="36">
        <v>25</v>
      </c>
      <c r="T19" s="36">
        <v>0</v>
      </c>
      <c r="U19" s="36">
        <v>0</v>
      </c>
      <c r="V19" s="36" t="s">
        <v>64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1056</v>
      </c>
      <c r="AE19" s="36">
        <v>1</v>
      </c>
      <c r="AF19" s="36">
        <v>0</v>
      </c>
      <c r="AG19" s="36" t="s">
        <v>64</v>
      </c>
      <c r="AH19" s="36">
        <v>0</v>
      </c>
      <c r="AI19" s="36" t="s">
        <v>64</v>
      </c>
      <c r="AJ19" s="36" t="s">
        <v>64</v>
      </c>
      <c r="AK19" s="36" t="s">
        <v>64</v>
      </c>
      <c r="AL19" s="36">
        <v>0</v>
      </c>
      <c r="AM19" s="36" t="s">
        <v>64</v>
      </c>
      <c r="AN19" s="36">
        <v>0</v>
      </c>
      <c r="AO19" s="36" t="s">
        <v>64</v>
      </c>
      <c r="AP19" s="36" t="s">
        <v>64</v>
      </c>
      <c r="AQ19" s="36" t="s">
        <v>64</v>
      </c>
      <c r="AR19" s="36">
        <v>0</v>
      </c>
      <c r="AS19" s="36">
        <v>0</v>
      </c>
      <c r="AT19" s="36">
        <v>0</v>
      </c>
      <c r="AU19" s="36">
        <v>0</v>
      </c>
      <c r="AV19" s="36" t="s">
        <v>64</v>
      </c>
      <c r="AW19" s="36" t="s">
        <v>64</v>
      </c>
      <c r="AX19" s="36">
        <v>0</v>
      </c>
      <c r="AY19" s="36">
        <v>0</v>
      </c>
      <c r="AZ19" s="36">
        <v>0</v>
      </c>
      <c r="BA19" s="36" t="s">
        <v>64</v>
      </c>
      <c r="BB19" s="36">
        <v>0</v>
      </c>
      <c r="BC19" s="36">
        <v>0</v>
      </c>
      <c r="BD19" s="36">
        <v>0</v>
      </c>
      <c r="BE19" s="36" t="s">
        <v>64</v>
      </c>
      <c r="BF19" s="36">
        <v>0</v>
      </c>
      <c r="BG19" s="36">
        <v>0</v>
      </c>
      <c r="BH19" s="36">
        <v>0</v>
      </c>
      <c r="BI19" s="36">
        <v>0</v>
      </c>
      <c r="BJ19" s="36" t="s">
        <v>64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 t="s">
        <v>64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 t="s">
        <v>64</v>
      </c>
      <c r="CS19" s="36">
        <v>0</v>
      </c>
      <c r="CT19" s="36" t="s">
        <v>64</v>
      </c>
      <c r="CU19" s="36" t="s">
        <v>64</v>
      </c>
      <c r="CV19" s="36">
        <v>0</v>
      </c>
      <c r="CW19" s="36">
        <v>0</v>
      </c>
      <c r="CX19" s="36">
        <v>0</v>
      </c>
      <c r="CY19" s="36">
        <v>0</v>
      </c>
      <c r="CZ19" s="36" t="s">
        <v>64</v>
      </c>
      <c r="DA19" s="36">
        <v>0</v>
      </c>
      <c r="DB19" s="36">
        <v>0</v>
      </c>
      <c r="DC19" s="36" t="s">
        <v>64</v>
      </c>
      <c r="DD19" s="36">
        <v>330</v>
      </c>
      <c r="DE19" s="36" t="s">
        <v>64</v>
      </c>
      <c r="DF19" s="36" t="s">
        <v>64</v>
      </c>
      <c r="DG19" s="36">
        <v>0</v>
      </c>
      <c r="DH19" s="36">
        <v>126</v>
      </c>
      <c r="DI19" s="36">
        <v>640</v>
      </c>
      <c r="DJ19" s="36" t="s">
        <v>64</v>
      </c>
      <c r="DK19" s="36">
        <v>0</v>
      </c>
      <c r="DL19" s="36" t="s">
        <v>64</v>
      </c>
      <c r="DM19" s="36">
        <v>0</v>
      </c>
      <c r="DN19" s="36">
        <v>0</v>
      </c>
      <c r="DO19" s="36" t="s">
        <v>64</v>
      </c>
      <c r="DP19" s="36">
        <v>0</v>
      </c>
      <c r="DQ19" s="36">
        <v>0</v>
      </c>
      <c r="DR19" s="36" t="s">
        <v>64</v>
      </c>
      <c r="DS19" s="36">
        <v>0</v>
      </c>
      <c r="DT19" s="36">
        <v>0</v>
      </c>
      <c r="DU19" s="36">
        <v>0</v>
      </c>
      <c r="DV19" s="36" t="s">
        <v>64</v>
      </c>
      <c r="DW19" s="36">
        <v>0</v>
      </c>
      <c r="DX19" s="36">
        <v>0</v>
      </c>
      <c r="DY19" s="36">
        <v>0</v>
      </c>
      <c r="DZ19" s="36">
        <v>0</v>
      </c>
      <c r="EA19" s="36">
        <v>0</v>
      </c>
      <c r="EB19" s="36">
        <v>0</v>
      </c>
      <c r="EC19" s="36">
        <v>0</v>
      </c>
      <c r="ED19" s="36">
        <v>0</v>
      </c>
      <c r="EE19" s="36">
        <v>0</v>
      </c>
      <c r="EF19" s="36" t="s">
        <v>64</v>
      </c>
      <c r="EG19" s="36">
        <v>45</v>
      </c>
      <c r="EH19" s="36">
        <v>0</v>
      </c>
      <c r="EI19" s="36">
        <v>3728</v>
      </c>
      <c r="EJ19" s="36" t="s">
        <v>64</v>
      </c>
      <c r="EK19" s="36">
        <v>0</v>
      </c>
      <c r="EL19" s="36" t="s">
        <v>64</v>
      </c>
      <c r="EM19" s="36" t="s">
        <v>64</v>
      </c>
      <c r="EN19" s="36">
        <v>0</v>
      </c>
      <c r="EO19" s="36">
        <v>0</v>
      </c>
      <c r="EP19" s="36">
        <v>0</v>
      </c>
      <c r="EQ19" s="36">
        <v>0</v>
      </c>
      <c r="ER19" s="36">
        <v>0</v>
      </c>
      <c r="ES19" s="36">
        <v>0</v>
      </c>
      <c r="ET19" s="36">
        <v>0</v>
      </c>
      <c r="EU19" s="36">
        <v>0</v>
      </c>
      <c r="EV19" s="36" t="s">
        <v>64</v>
      </c>
      <c r="EW19" s="36" t="s">
        <v>64</v>
      </c>
      <c r="EX19" s="36">
        <v>0</v>
      </c>
      <c r="EY19" s="36">
        <v>0</v>
      </c>
      <c r="EZ19" s="36">
        <v>0</v>
      </c>
      <c r="FA19" s="36">
        <v>0</v>
      </c>
      <c r="FB19" s="36">
        <v>0</v>
      </c>
      <c r="FC19" s="36" t="s">
        <v>64</v>
      </c>
      <c r="FD19" s="36">
        <v>0</v>
      </c>
      <c r="FE19" s="36">
        <v>0</v>
      </c>
      <c r="FF19" s="36">
        <v>0</v>
      </c>
      <c r="FG19" s="36">
        <v>0</v>
      </c>
      <c r="FH19" s="36">
        <v>0</v>
      </c>
      <c r="FI19" s="36">
        <v>0</v>
      </c>
      <c r="FJ19" s="36" t="s">
        <v>64</v>
      </c>
      <c r="FK19" s="36">
        <v>0</v>
      </c>
      <c r="FL19" s="36">
        <v>0</v>
      </c>
      <c r="FM19" s="36">
        <v>0</v>
      </c>
      <c r="FN19" s="36">
        <v>0</v>
      </c>
      <c r="FO19" s="36">
        <v>0</v>
      </c>
      <c r="FP19" s="36">
        <v>0</v>
      </c>
      <c r="FQ19" s="36">
        <v>0</v>
      </c>
      <c r="FR19" s="36">
        <v>0</v>
      </c>
      <c r="FS19" s="36">
        <v>0</v>
      </c>
      <c r="FT19" s="36">
        <v>0</v>
      </c>
      <c r="FU19" s="36">
        <v>-25</v>
      </c>
      <c r="FV19" s="36">
        <v>0</v>
      </c>
      <c r="FW19" s="36">
        <v>0</v>
      </c>
      <c r="FX19" s="36">
        <v>0</v>
      </c>
      <c r="FY19" s="36">
        <v>0</v>
      </c>
      <c r="FZ19" s="36">
        <v>0</v>
      </c>
      <c r="GA19" s="36">
        <v>0</v>
      </c>
      <c r="GB19" s="36">
        <v>0</v>
      </c>
      <c r="GC19" s="36">
        <v>0</v>
      </c>
      <c r="GD19" s="36">
        <v>0</v>
      </c>
      <c r="GE19" s="36">
        <v>0</v>
      </c>
      <c r="GF19" s="36">
        <v>0</v>
      </c>
      <c r="GG19" s="36">
        <v>0</v>
      </c>
      <c r="GH19" s="36">
        <v>0</v>
      </c>
      <c r="GI19" s="36">
        <v>0</v>
      </c>
      <c r="GJ19" s="36">
        <v>0</v>
      </c>
      <c r="GK19" s="36">
        <v>0</v>
      </c>
      <c r="GL19" s="36">
        <v>0</v>
      </c>
      <c r="GM19" s="36">
        <v>0</v>
      </c>
      <c r="GN19" s="36">
        <v>0</v>
      </c>
      <c r="GO19" s="36">
        <v>0</v>
      </c>
      <c r="GP19" s="36">
        <v>0</v>
      </c>
      <c r="GQ19" s="36">
        <v>0</v>
      </c>
      <c r="GR19" s="36">
        <v>0</v>
      </c>
      <c r="GS19" s="36">
        <v>0</v>
      </c>
      <c r="GT19" s="36">
        <v>0</v>
      </c>
      <c r="GU19" s="36">
        <v>0</v>
      </c>
      <c r="GV19" s="36">
        <v>0</v>
      </c>
      <c r="GW19" s="36">
        <v>0</v>
      </c>
      <c r="GX19" s="36">
        <v>0</v>
      </c>
      <c r="GY19" s="36">
        <v>0</v>
      </c>
      <c r="GZ19" s="36">
        <v>0</v>
      </c>
      <c r="HA19" s="36">
        <v>0</v>
      </c>
      <c r="HB19" s="36">
        <v>0</v>
      </c>
      <c r="HC19" s="36">
        <v>0</v>
      </c>
      <c r="HD19" s="36">
        <v>0</v>
      </c>
      <c r="HE19" s="36">
        <v>0</v>
      </c>
      <c r="HF19" s="36">
        <v>0</v>
      </c>
      <c r="HG19" s="36">
        <v>0</v>
      </c>
      <c r="HH19" s="36">
        <v>0</v>
      </c>
      <c r="HI19" s="36">
        <v>0</v>
      </c>
      <c r="HJ19" s="36">
        <v>0</v>
      </c>
      <c r="HK19" s="36">
        <v>0</v>
      </c>
      <c r="HL19" s="36">
        <v>0</v>
      </c>
      <c r="HM19" s="36">
        <v>0</v>
      </c>
      <c r="HN19" s="36" t="s">
        <v>64</v>
      </c>
      <c r="HO19" s="36">
        <v>0</v>
      </c>
      <c r="HP19" s="36">
        <v>0</v>
      </c>
      <c r="HQ19" s="36">
        <v>0</v>
      </c>
      <c r="HR19" s="36">
        <v>0</v>
      </c>
      <c r="HS19" s="36">
        <v>0</v>
      </c>
      <c r="HT19" s="36">
        <v>0</v>
      </c>
      <c r="HU19" s="36">
        <v>0</v>
      </c>
      <c r="HV19" s="36">
        <v>0</v>
      </c>
      <c r="HW19" s="36">
        <v>0</v>
      </c>
      <c r="HX19" s="36">
        <v>0</v>
      </c>
      <c r="HY19" s="36">
        <v>0</v>
      </c>
      <c r="HZ19" s="36">
        <v>0</v>
      </c>
      <c r="IA19" s="36">
        <v>0</v>
      </c>
      <c r="IB19" s="36">
        <v>0</v>
      </c>
      <c r="ID19" s="36">
        <v>81068</v>
      </c>
      <c r="IE19" s="36" t="s">
        <v>64</v>
      </c>
      <c r="IF19" s="36">
        <v>0</v>
      </c>
      <c r="IG19" s="36">
        <v>0</v>
      </c>
      <c r="IH19" s="36">
        <v>45512</v>
      </c>
      <c r="II19" s="36">
        <v>0</v>
      </c>
      <c r="IJ19" s="36" t="s">
        <v>64</v>
      </c>
      <c r="IK19" s="36" t="s">
        <v>64</v>
      </c>
      <c r="IL19" s="36" t="s">
        <v>64</v>
      </c>
      <c r="IM19" s="36" t="s">
        <v>64</v>
      </c>
      <c r="IN19" s="36">
        <v>0</v>
      </c>
      <c r="IO19" s="36">
        <v>0</v>
      </c>
      <c r="IP19" s="36">
        <v>0</v>
      </c>
      <c r="IQ19" s="36">
        <v>0</v>
      </c>
      <c r="IR19" s="36">
        <v>0</v>
      </c>
      <c r="IS19" s="36">
        <v>0</v>
      </c>
      <c r="IT19" s="36" t="s">
        <v>64</v>
      </c>
      <c r="IU19" s="36" t="s">
        <v>64</v>
      </c>
      <c r="IV19" s="36">
        <v>0</v>
      </c>
      <c r="IW19" s="36">
        <v>0</v>
      </c>
      <c r="IX19" s="36">
        <v>0</v>
      </c>
      <c r="IY19" s="36">
        <v>0</v>
      </c>
      <c r="IZ19" s="36">
        <v>0</v>
      </c>
      <c r="JA19" s="36">
        <v>0</v>
      </c>
      <c r="JB19" s="36">
        <v>0</v>
      </c>
      <c r="JC19" s="36">
        <v>0</v>
      </c>
      <c r="JD19" s="36">
        <v>0</v>
      </c>
      <c r="JE19" s="36">
        <v>0</v>
      </c>
      <c r="JF19" s="36">
        <v>3597</v>
      </c>
      <c r="JG19" s="36">
        <v>2179</v>
      </c>
      <c r="JH19" s="36" t="s">
        <v>64</v>
      </c>
      <c r="JI19" s="36">
        <v>238</v>
      </c>
      <c r="JJ19" s="36" t="s">
        <v>64</v>
      </c>
      <c r="JK19" s="36">
        <v>383</v>
      </c>
      <c r="JL19" s="36">
        <v>274</v>
      </c>
      <c r="JM19" s="36">
        <v>799</v>
      </c>
      <c r="JN19" s="36" t="s">
        <v>64</v>
      </c>
      <c r="JO19" s="36">
        <v>133</v>
      </c>
      <c r="JP19" s="36">
        <v>0</v>
      </c>
      <c r="JQ19" s="36">
        <v>3393</v>
      </c>
      <c r="JR19" s="36">
        <v>197</v>
      </c>
      <c r="JS19" s="36">
        <v>345</v>
      </c>
      <c r="JT19" s="36">
        <v>0</v>
      </c>
      <c r="JU19" s="36" t="s">
        <v>64</v>
      </c>
      <c r="JV19" s="36">
        <v>0</v>
      </c>
      <c r="JW19" s="36">
        <v>0</v>
      </c>
      <c r="JX19" s="36">
        <v>481</v>
      </c>
      <c r="JY19" s="36" t="s">
        <v>64</v>
      </c>
      <c r="JZ19" s="36">
        <v>0</v>
      </c>
      <c r="KA19" s="36">
        <v>0</v>
      </c>
      <c r="KB19" s="36">
        <v>0</v>
      </c>
      <c r="KC19" s="36">
        <v>0</v>
      </c>
      <c r="KD19" s="36" t="s">
        <v>64</v>
      </c>
      <c r="KE19" s="36">
        <v>0</v>
      </c>
      <c r="KF19" s="36">
        <v>0</v>
      </c>
      <c r="KG19" s="36" t="s">
        <v>64</v>
      </c>
      <c r="KH19" s="36">
        <v>0</v>
      </c>
      <c r="KI19" s="36">
        <v>0</v>
      </c>
      <c r="KJ19" s="36">
        <v>0</v>
      </c>
      <c r="KK19" s="36">
        <v>0</v>
      </c>
      <c r="KL19" s="36" t="s">
        <v>64</v>
      </c>
      <c r="KM19" s="36">
        <v>0</v>
      </c>
      <c r="KN19" s="36">
        <v>0</v>
      </c>
      <c r="KO19" s="36">
        <v>0</v>
      </c>
      <c r="KP19" s="36">
        <v>0</v>
      </c>
      <c r="KQ19" s="36">
        <v>0</v>
      </c>
      <c r="KR19" s="36">
        <v>0</v>
      </c>
      <c r="KS19" s="36">
        <v>0</v>
      </c>
      <c r="KT19" s="36">
        <v>0</v>
      </c>
      <c r="KU19" s="36" t="s">
        <v>64</v>
      </c>
      <c r="KV19" s="36">
        <v>0</v>
      </c>
      <c r="KW19" s="36">
        <v>0</v>
      </c>
      <c r="KX19" s="36">
        <v>0</v>
      </c>
      <c r="KY19" s="36">
        <v>0</v>
      </c>
      <c r="KZ19" s="36" t="s">
        <v>64</v>
      </c>
      <c r="LA19" s="36" t="s">
        <v>64</v>
      </c>
      <c r="LB19" s="36">
        <v>0</v>
      </c>
      <c r="LC19" s="36">
        <v>0</v>
      </c>
      <c r="LD19" s="36">
        <v>0</v>
      </c>
      <c r="LE19" s="36" t="s">
        <v>64</v>
      </c>
      <c r="LF19" s="36">
        <v>0</v>
      </c>
      <c r="LG19" s="36">
        <v>0</v>
      </c>
      <c r="LH19" s="36">
        <v>0</v>
      </c>
      <c r="LI19" s="36">
        <v>0</v>
      </c>
      <c r="LJ19" s="36">
        <v>0</v>
      </c>
      <c r="LK19" s="36" t="s">
        <v>64</v>
      </c>
      <c r="LL19" s="36">
        <v>0</v>
      </c>
      <c r="LM19" s="36">
        <v>0</v>
      </c>
      <c r="LN19" s="36">
        <v>0</v>
      </c>
      <c r="LO19" s="36">
        <v>0</v>
      </c>
      <c r="LP19" s="36">
        <v>0</v>
      </c>
      <c r="LQ19" s="36">
        <v>0</v>
      </c>
      <c r="LR19" s="36">
        <v>0</v>
      </c>
      <c r="LS19" s="36" t="s">
        <v>64</v>
      </c>
      <c r="LT19" s="36">
        <v>0</v>
      </c>
      <c r="LU19" s="36">
        <v>0</v>
      </c>
      <c r="LV19" s="36">
        <v>0</v>
      </c>
      <c r="LW19" s="36" t="s">
        <v>64</v>
      </c>
      <c r="LX19" s="36">
        <v>0</v>
      </c>
      <c r="LY19" s="36">
        <v>0</v>
      </c>
      <c r="LZ19" s="36">
        <v>0</v>
      </c>
      <c r="MA19" s="36">
        <v>0</v>
      </c>
      <c r="MB19" s="36">
        <v>9</v>
      </c>
      <c r="MC19" s="36" t="s">
        <v>64</v>
      </c>
      <c r="MD19" s="36">
        <v>0</v>
      </c>
      <c r="ME19" s="36" t="s">
        <v>64</v>
      </c>
      <c r="MF19" s="36" t="s">
        <v>64</v>
      </c>
      <c r="MG19" s="36" t="s">
        <v>64</v>
      </c>
      <c r="MH19" s="36">
        <v>961</v>
      </c>
      <c r="MI19" s="36">
        <v>0</v>
      </c>
      <c r="MJ19" s="36" t="s">
        <v>64</v>
      </c>
      <c r="MK19" s="36">
        <v>1326</v>
      </c>
      <c r="ML19" s="36">
        <v>2469</v>
      </c>
      <c r="MM19" s="36">
        <v>0</v>
      </c>
      <c r="MN19" s="36" t="s">
        <v>64</v>
      </c>
      <c r="MO19" s="36">
        <v>0</v>
      </c>
      <c r="MP19" s="36">
        <v>0</v>
      </c>
      <c r="MQ19" s="36" t="s">
        <v>64</v>
      </c>
      <c r="MR19" s="36">
        <v>0</v>
      </c>
      <c r="MS19" s="36">
        <v>0</v>
      </c>
      <c r="MT19" s="36" t="s">
        <v>64</v>
      </c>
      <c r="MU19" s="36">
        <v>0</v>
      </c>
      <c r="MV19" s="36">
        <v>0</v>
      </c>
      <c r="MW19" s="36">
        <v>0</v>
      </c>
      <c r="MX19" s="36" t="s">
        <v>64</v>
      </c>
      <c r="MY19" s="36">
        <v>0</v>
      </c>
      <c r="MZ19" s="36">
        <v>0</v>
      </c>
      <c r="NA19" s="36">
        <v>0</v>
      </c>
      <c r="NB19" s="36">
        <v>0</v>
      </c>
      <c r="NC19" s="36">
        <v>0</v>
      </c>
      <c r="ND19" s="36">
        <v>0</v>
      </c>
      <c r="NE19" s="36">
        <v>0</v>
      </c>
      <c r="NF19" s="36">
        <v>0</v>
      </c>
      <c r="NG19" s="36">
        <v>0</v>
      </c>
      <c r="NH19" s="36" t="s">
        <v>64</v>
      </c>
      <c r="NI19" s="36">
        <v>1164</v>
      </c>
      <c r="NJ19" s="36">
        <v>0</v>
      </c>
      <c r="NK19" s="36">
        <v>11592</v>
      </c>
      <c r="NL19" s="36" t="s">
        <v>64</v>
      </c>
      <c r="NM19" s="36">
        <v>0</v>
      </c>
      <c r="NN19" s="36" t="s">
        <v>64</v>
      </c>
      <c r="NO19" s="36">
        <v>0</v>
      </c>
      <c r="NP19" s="36">
        <v>0</v>
      </c>
      <c r="NQ19" s="36">
        <v>0</v>
      </c>
      <c r="NR19" s="36">
        <v>0</v>
      </c>
      <c r="NS19" s="36">
        <v>0</v>
      </c>
      <c r="NT19" s="36">
        <v>0</v>
      </c>
      <c r="NU19" s="36">
        <v>0</v>
      </c>
      <c r="NV19" s="36">
        <v>0</v>
      </c>
      <c r="NW19" s="36">
        <v>0</v>
      </c>
      <c r="NX19" s="36">
        <v>0</v>
      </c>
      <c r="NY19" s="36">
        <v>0</v>
      </c>
      <c r="NZ19" s="36">
        <v>0</v>
      </c>
      <c r="OA19" s="36">
        <v>0</v>
      </c>
      <c r="OB19" s="36">
        <v>0</v>
      </c>
      <c r="OC19" s="36">
        <v>0</v>
      </c>
      <c r="OD19" s="36">
        <v>0</v>
      </c>
      <c r="OE19" s="36" t="s">
        <v>64</v>
      </c>
      <c r="OF19" s="36">
        <v>0</v>
      </c>
      <c r="OG19" s="36" t="s">
        <v>64</v>
      </c>
      <c r="OH19" s="36">
        <v>0</v>
      </c>
      <c r="OI19" s="36">
        <v>0</v>
      </c>
      <c r="OJ19" s="36">
        <v>0</v>
      </c>
      <c r="OK19" s="36" t="s">
        <v>64</v>
      </c>
      <c r="OL19" s="36" t="s">
        <v>64</v>
      </c>
      <c r="OM19" s="36">
        <v>1061</v>
      </c>
      <c r="ON19" s="36">
        <v>0</v>
      </c>
      <c r="OO19" s="36">
        <v>0</v>
      </c>
      <c r="OP19" s="36">
        <v>0</v>
      </c>
      <c r="OQ19" s="36">
        <v>0</v>
      </c>
      <c r="OR19" s="36">
        <v>0</v>
      </c>
      <c r="OS19" s="36">
        <v>0</v>
      </c>
      <c r="OT19" s="36">
        <v>0</v>
      </c>
      <c r="OU19" s="36">
        <v>0</v>
      </c>
      <c r="OV19" s="36">
        <v>0</v>
      </c>
      <c r="OW19" s="36">
        <v>242</v>
      </c>
      <c r="OX19" s="36" t="s">
        <v>64</v>
      </c>
      <c r="OY19" s="36">
        <v>0</v>
      </c>
      <c r="OZ19" s="36">
        <v>0</v>
      </c>
      <c r="PA19" s="36">
        <v>0</v>
      </c>
      <c r="PB19" s="36" t="s">
        <v>64</v>
      </c>
      <c r="PC19" s="36">
        <v>0</v>
      </c>
      <c r="PD19" s="36" t="s">
        <v>64</v>
      </c>
      <c r="PE19" s="36">
        <v>0</v>
      </c>
      <c r="PF19" s="36">
        <v>0</v>
      </c>
      <c r="PG19" s="36">
        <v>0</v>
      </c>
      <c r="PH19" s="36">
        <v>0</v>
      </c>
      <c r="PI19" s="36">
        <v>0</v>
      </c>
      <c r="PJ19" s="36">
        <v>0</v>
      </c>
      <c r="PK19" s="36">
        <v>0</v>
      </c>
      <c r="PL19" s="36">
        <v>0</v>
      </c>
      <c r="PM19" s="36">
        <v>0</v>
      </c>
      <c r="PN19" s="36">
        <v>0</v>
      </c>
      <c r="PO19" s="36">
        <v>0</v>
      </c>
      <c r="PP19" s="36">
        <v>0</v>
      </c>
      <c r="PQ19" s="36">
        <v>0</v>
      </c>
      <c r="PR19" s="36">
        <v>0</v>
      </c>
      <c r="PS19" s="36">
        <v>0</v>
      </c>
      <c r="PT19" s="36">
        <v>0</v>
      </c>
      <c r="PU19" s="36">
        <v>0</v>
      </c>
      <c r="PV19" s="36">
        <v>0</v>
      </c>
      <c r="PW19" s="36">
        <v>0</v>
      </c>
      <c r="PX19" s="36">
        <v>0</v>
      </c>
      <c r="PY19" s="36">
        <v>0</v>
      </c>
      <c r="PZ19" s="36">
        <v>0</v>
      </c>
      <c r="QA19" s="36">
        <v>0</v>
      </c>
      <c r="QB19" s="36">
        <v>0</v>
      </c>
      <c r="QC19" s="36">
        <v>0</v>
      </c>
      <c r="QD19" s="36">
        <v>0</v>
      </c>
      <c r="QE19" s="36">
        <v>0</v>
      </c>
      <c r="QF19" s="36">
        <v>0</v>
      </c>
      <c r="QG19" s="36">
        <v>0</v>
      </c>
      <c r="QH19" s="36">
        <v>0</v>
      </c>
      <c r="QI19" s="36">
        <v>0</v>
      </c>
      <c r="QJ19" s="36">
        <v>0</v>
      </c>
      <c r="QK19" s="36">
        <v>0</v>
      </c>
      <c r="QL19" s="36">
        <v>0</v>
      </c>
      <c r="QM19" s="36">
        <v>0</v>
      </c>
      <c r="QN19" s="36">
        <v>0</v>
      </c>
      <c r="QO19" s="36">
        <v>0</v>
      </c>
      <c r="QP19" s="36">
        <v>0</v>
      </c>
      <c r="QQ19" s="36">
        <v>0</v>
      </c>
      <c r="QR19" s="36">
        <v>0</v>
      </c>
      <c r="QS19" s="36">
        <v>0</v>
      </c>
      <c r="QT19" s="36">
        <v>0</v>
      </c>
      <c r="QU19" s="36">
        <v>0</v>
      </c>
      <c r="QV19" s="36">
        <v>0</v>
      </c>
      <c r="QW19" s="36">
        <v>0</v>
      </c>
      <c r="QX19" s="36">
        <v>0</v>
      </c>
      <c r="QY19" s="36">
        <v>0</v>
      </c>
      <c r="QZ19" s="36">
        <v>0</v>
      </c>
      <c r="RA19" s="36">
        <v>0</v>
      </c>
      <c r="RB19" s="36">
        <v>0</v>
      </c>
      <c r="RC19" s="36">
        <v>0</v>
      </c>
      <c r="RD19" s="36">
        <v>0</v>
      </c>
    </row>
    <row r="20" spans="1:472" ht="15">
      <c r="A20" s="36">
        <v>2011</v>
      </c>
      <c r="B20" s="36">
        <v>22878</v>
      </c>
      <c r="C20" s="36" t="s">
        <v>64</v>
      </c>
      <c r="D20" s="36">
        <v>0</v>
      </c>
      <c r="E20" s="36">
        <v>0</v>
      </c>
      <c r="F20" s="36">
        <v>14128</v>
      </c>
      <c r="G20" s="36">
        <v>0</v>
      </c>
      <c r="H20" s="36">
        <v>0</v>
      </c>
      <c r="I20" s="36" t="s">
        <v>64</v>
      </c>
      <c r="J20" s="36" t="s">
        <v>64</v>
      </c>
      <c r="K20" s="36" t="s">
        <v>64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 t="s">
        <v>64</v>
      </c>
      <c r="S20" s="36">
        <v>25</v>
      </c>
      <c r="T20" s="36">
        <v>0</v>
      </c>
      <c r="U20" s="36">
        <v>0</v>
      </c>
      <c r="V20" s="36" t="s">
        <v>64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1091</v>
      </c>
      <c r="AE20" s="36">
        <v>1</v>
      </c>
      <c r="AF20" s="36">
        <v>0</v>
      </c>
      <c r="AG20" s="36" t="s">
        <v>64</v>
      </c>
      <c r="AH20" s="36">
        <v>0</v>
      </c>
      <c r="AI20" s="36" t="s">
        <v>64</v>
      </c>
      <c r="AJ20" s="36" t="s">
        <v>64</v>
      </c>
      <c r="AK20" s="36" t="s">
        <v>64</v>
      </c>
      <c r="AL20" s="36">
        <v>0</v>
      </c>
      <c r="AM20" s="36" t="s">
        <v>64</v>
      </c>
      <c r="AN20" s="36">
        <v>0</v>
      </c>
      <c r="AO20" s="36" t="s">
        <v>64</v>
      </c>
      <c r="AP20" s="36" t="s">
        <v>64</v>
      </c>
      <c r="AQ20" s="36" t="s">
        <v>64</v>
      </c>
      <c r="AR20" s="36">
        <v>0</v>
      </c>
      <c r="AS20" s="36">
        <v>0</v>
      </c>
      <c r="AT20" s="36">
        <v>0</v>
      </c>
      <c r="AU20" s="36">
        <v>0</v>
      </c>
      <c r="AV20" s="36" t="s">
        <v>64</v>
      </c>
      <c r="AW20" s="36" t="s">
        <v>64</v>
      </c>
      <c r="AX20" s="36">
        <v>0</v>
      </c>
      <c r="AY20" s="36">
        <v>0</v>
      </c>
      <c r="AZ20" s="36">
        <v>0</v>
      </c>
      <c r="BA20" s="36" t="s">
        <v>64</v>
      </c>
      <c r="BB20" s="36">
        <v>0</v>
      </c>
      <c r="BC20" s="36">
        <v>0</v>
      </c>
      <c r="BD20" s="36">
        <v>0</v>
      </c>
      <c r="BE20" s="36" t="s">
        <v>64</v>
      </c>
      <c r="BF20" s="36">
        <v>0</v>
      </c>
      <c r="BG20" s="36">
        <v>0</v>
      </c>
      <c r="BH20" s="36">
        <v>0</v>
      </c>
      <c r="BI20" s="36">
        <v>0</v>
      </c>
      <c r="BJ20" s="36" t="s">
        <v>64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 t="s">
        <v>64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 t="s">
        <v>64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 t="s">
        <v>64</v>
      </c>
      <c r="CS20" s="36">
        <v>0</v>
      </c>
      <c r="CT20" s="36" t="s">
        <v>64</v>
      </c>
      <c r="CU20" s="36" t="s">
        <v>64</v>
      </c>
      <c r="CV20" s="36">
        <v>0</v>
      </c>
      <c r="CW20" s="36">
        <v>0</v>
      </c>
      <c r="CX20" s="36">
        <v>0</v>
      </c>
      <c r="CY20" s="36">
        <v>0</v>
      </c>
      <c r="CZ20" s="36" t="s">
        <v>64</v>
      </c>
      <c r="DA20" s="36" t="s">
        <v>64</v>
      </c>
      <c r="DB20" s="36">
        <v>0</v>
      </c>
      <c r="DC20" s="36" t="s">
        <v>64</v>
      </c>
      <c r="DD20" s="36">
        <v>368</v>
      </c>
      <c r="DE20" s="36" t="s">
        <v>64</v>
      </c>
      <c r="DF20" s="36" t="s">
        <v>64</v>
      </c>
      <c r="DG20" s="36">
        <v>0</v>
      </c>
      <c r="DH20" s="36">
        <v>114</v>
      </c>
      <c r="DI20" s="36">
        <v>583</v>
      </c>
      <c r="DJ20" s="36" t="s">
        <v>64</v>
      </c>
      <c r="DK20" s="36">
        <v>0</v>
      </c>
      <c r="DL20" s="36" t="s">
        <v>64</v>
      </c>
      <c r="DM20" s="36">
        <v>0</v>
      </c>
      <c r="DN20" s="36">
        <v>0</v>
      </c>
      <c r="DO20" s="36" t="s">
        <v>64</v>
      </c>
      <c r="DP20" s="36">
        <v>0</v>
      </c>
      <c r="DQ20" s="36">
        <v>0</v>
      </c>
      <c r="DR20" s="36" t="s">
        <v>64</v>
      </c>
      <c r="DS20" s="36">
        <v>0</v>
      </c>
      <c r="DT20" s="36">
        <v>0</v>
      </c>
      <c r="DU20" s="36">
        <v>0</v>
      </c>
      <c r="DV20" s="36" t="s">
        <v>64</v>
      </c>
      <c r="DW20" s="36">
        <v>0</v>
      </c>
      <c r="DX20" s="36">
        <v>0</v>
      </c>
      <c r="DY20" s="36">
        <v>0</v>
      </c>
      <c r="DZ20" s="36">
        <v>0</v>
      </c>
      <c r="EA20" s="36">
        <v>0</v>
      </c>
      <c r="EB20" s="36">
        <v>0</v>
      </c>
      <c r="EC20" s="36">
        <v>0</v>
      </c>
      <c r="ED20" s="36">
        <v>0</v>
      </c>
      <c r="EE20" s="36">
        <v>0</v>
      </c>
      <c r="EF20" s="36" t="s">
        <v>64</v>
      </c>
      <c r="EG20" s="36">
        <v>60</v>
      </c>
      <c r="EH20" s="36">
        <v>0</v>
      </c>
      <c r="EI20" s="36">
        <v>4287</v>
      </c>
      <c r="EJ20" s="36" t="s">
        <v>64</v>
      </c>
      <c r="EK20" s="36">
        <v>0</v>
      </c>
      <c r="EL20" s="36" t="s">
        <v>64</v>
      </c>
      <c r="EM20" s="36">
        <v>12</v>
      </c>
      <c r="EN20" s="36">
        <v>0</v>
      </c>
      <c r="EO20" s="36">
        <v>0</v>
      </c>
      <c r="EP20" s="36">
        <v>0</v>
      </c>
      <c r="EQ20" s="36">
        <v>0</v>
      </c>
      <c r="ER20" s="36">
        <v>0</v>
      </c>
      <c r="ES20" s="36">
        <v>0</v>
      </c>
      <c r="ET20" s="36">
        <v>0</v>
      </c>
      <c r="EU20" s="36">
        <v>0</v>
      </c>
      <c r="EV20" s="36" t="s">
        <v>64</v>
      </c>
      <c r="EW20" s="36" t="s">
        <v>64</v>
      </c>
      <c r="EX20" s="36">
        <v>0</v>
      </c>
      <c r="EY20" s="36">
        <v>0</v>
      </c>
      <c r="EZ20" s="36">
        <v>0</v>
      </c>
      <c r="FA20" s="36">
        <v>0</v>
      </c>
      <c r="FB20" s="36">
        <v>0</v>
      </c>
      <c r="FC20" s="36" t="s">
        <v>64</v>
      </c>
      <c r="FD20" s="36">
        <v>0</v>
      </c>
      <c r="FE20" s="36" t="s">
        <v>64</v>
      </c>
      <c r="FF20" s="36">
        <v>0</v>
      </c>
      <c r="FG20" s="36">
        <v>0</v>
      </c>
      <c r="FH20" s="36">
        <v>0</v>
      </c>
      <c r="FI20" s="36">
        <v>0</v>
      </c>
      <c r="FJ20" s="36" t="s">
        <v>64</v>
      </c>
      <c r="FK20" s="36">
        <v>0</v>
      </c>
      <c r="FL20" s="36">
        <v>0</v>
      </c>
      <c r="FM20" s="36">
        <v>0</v>
      </c>
      <c r="FN20" s="36">
        <v>0</v>
      </c>
      <c r="FO20" s="36">
        <v>0</v>
      </c>
      <c r="FP20" s="36">
        <v>0</v>
      </c>
      <c r="FQ20" s="36">
        <v>0</v>
      </c>
      <c r="FR20" s="36">
        <v>0</v>
      </c>
      <c r="FS20" s="36">
        <v>0</v>
      </c>
      <c r="FT20" s="36">
        <v>0</v>
      </c>
      <c r="FU20" s="36">
        <v>0</v>
      </c>
      <c r="FV20" s="36">
        <v>0</v>
      </c>
      <c r="FW20" s="36">
        <v>0</v>
      </c>
      <c r="FX20" s="36">
        <v>0</v>
      </c>
      <c r="FY20" s="36">
        <v>0</v>
      </c>
      <c r="FZ20" s="36">
        <v>0</v>
      </c>
      <c r="GA20" s="36">
        <v>0</v>
      </c>
      <c r="GB20" s="36">
        <v>0</v>
      </c>
      <c r="GC20" s="36">
        <v>0</v>
      </c>
      <c r="GD20" s="36">
        <v>-31</v>
      </c>
      <c r="GE20" s="36">
        <v>0</v>
      </c>
      <c r="GF20" s="36">
        <v>0</v>
      </c>
      <c r="GG20" s="36">
        <v>0</v>
      </c>
      <c r="GH20" s="36">
        <v>0</v>
      </c>
      <c r="GI20" s="36">
        <v>0</v>
      </c>
      <c r="GJ20" s="36">
        <v>0</v>
      </c>
      <c r="GK20" s="36">
        <v>0</v>
      </c>
      <c r="GL20" s="36">
        <v>0</v>
      </c>
      <c r="GM20" s="36">
        <v>0</v>
      </c>
      <c r="GN20" s="36">
        <v>0</v>
      </c>
      <c r="GO20" s="36">
        <v>0</v>
      </c>
      <c r="GP20" s="36">
        <v>0</v>
      </c>
      <c r="GQ20" s="36">
        <v>0</v>
      </c>
      <c r="GR20" s="36">
        <v>0</v>
      </c>
      <c r="GS20" s="36">
        <v>0</v>
      </c>
      <c r="GT20" s="36">
        <v>0</v>
      </c>
      <c r="GU20" s="36">
        <v>0</v>
      </c>
      <c r="GV20" s="36">
        <v>0</v>
      </c>
      <c r="GW20" s="36">
        <v>0</v>
      </c>
      <c r="GX20" s="36">
        <v>0</v>
      </c>
      <c r="GY20" s="36">
        <v>0</v>
      </c>
      <c r="GZ20" s="36">
        <v>0</v>
      </c>
      <c r="HA20" s="36">
        <v>0</v>
      </c>
      <c r="HB20" s="36">
        <v>0</v>
      </c>
      <c r="HC20" s="36">
        <v>0</v>
      </c>
      <c r="HD20" s="36">
        <v>0</v>
      </c>
      <c r="HE20" s="36">
        <v>0</v>
      </c>
      <c r="HF20" s="36">
        <v>0</v>
      </c>
      <c r="HG20" s="36">
        <v>0</v>
      </c>
      <c r="HH20" s="36">
        <v>0</v>
      </c>
      <c r="HI20" s="36">
        <v>0</v>
      </c>
      <c r="HJ20" s="36">
        <v>0</v>
      </c>
      <c r="HK20" s="36">
        <v>0</v>
      </c>
      <c r="HL20" s="36">
        <v>0</v>
      </c>
      <c r="HM20" s="36">
        <v>0</v>
      </c>
      <c r="HN20" s="36" t="s">
        <v>64</v>
      </c>
      <c r="HO20" s="36">
        <v>0</v>
      </c>
      <c r="HP20" s="36">
        <v>0</v>
      </c>
      <c r="HQ20" s="36">
        <v>0</v>
      </c>
      <c r="HR20" s="36">
        <v>0</v>
      </c>
      <c r="HS20" s="36">
        <v>0</v>
      </c>
      <c r="HT20" s="36">
        <v>0</v>
      </c>
      <c r="HU20" s="36">
        <v>0</v>
      </c>
      <c r="HV20" s="36">
        <v>0</v>
      </c>
      <c r="HW20" s="36">
        <v>0</v>
      </c>
      <c r="HX20" s="36">
        <v>0</v>
      </c>
      <c r="HY20" s="36">
        <v>0</v>
      </c>
      <c r="HZ20" s="36">
        <v>0</v>
      </c>
      <c r="IA20" s="36">
        <v>0</v>
      </c>
      <c r="IB20" s="36">
        <v>0</v>
      </c>
      <c r="ID20" s="36">
        <v>80449</v>
      </c>
      <c r="IE20" s="36" t="s">
        <v>64</v>
      </c>
      <c r="IF20" s="36">
        <v>0</v>
      </c>
      <c r="IG20" s="36">
        <v>0</v>
      </c>
      <c r="IH20" s="36">
        <v>45954</v>
      </c>
      <c r="II20" s="36">
        <v>0</v>
      </c>
      <c r="IJ20" s="36" t="s">
        <v>64</v>
      </c>
      <c r="IK20" s="36" t="s">
        <v>64</v>
      </c>
      <c r="IL20" s="36">
        <v>0</v>
      </c>
      <c r="IM20" s="36" t="s">
        <v>64</v>
      </c>
      <c r="IN20" s="36">
        <v>0</v>
      </c>
      <c r="IO20" s="36">
        <v>0</v>
      </c>
      <c r="IP20" s="36">
        <v>0</v>
      </c>
      <c r="IQ20" s="36">
        <v>0</v>
      </c>
      <c r="IR20" s="36">
        <v>0</v>
      </c>
      <c r="IS20" s="36">
        <v>0</v>
      </c>
      <c r="IT20" s="36" t="s">
        <v>64</v>
      </c>
      <c r="IU20" s="36">
        <v>-10</v>
      </c>
      <c r="IV20" s="36">
        <v>0</v>
      </c>
      <c r="IW20" s="36">
        <v>0</v>
      </c>
      <c r="IX20" s="36">
        <v>0</v>
      </c>
      <c r="IY20" s="36">
        <v>0</v>
      </c>
      <c r="IZ20" s="36">
        <v>0</v>
      </c>
      <c r="JA20" s="36">
        <v>0</v>
      </c>
      <c r="JB20" s="36">
        <v>0</v>
      </c>
      <c r="JC20" s="36">
        <v>0</v>
      </c>
      <c r="JD20" s="36">
        <v>0</v>
      </c>
      <c r="JE20" s="36">
        <v>0</v>
      </c>
      <c r="JF20" s="36">
        <v>3008</v>
      </c>
      <c r="JG20" s="36">
        <v>1937</v>
      </c>
      <c r="JH20" s="36">
        <v>0</v>
      </c>
      <c r="JI20" s="36">
        <v>113</v>
      </c>
      <c r="JJ20" s="36" t="s">
        <v>64</v>
      </c>
      <c r="JK20" s="36" t="s">
        <v>64</v>
      </c>
      <c r="JL20" s="36">
        <v>238</v>
      </c>
      <c r="JM20" s="36">
        <v>766</v>
      </c>
      <c r="JN20" s="36" t="s">
        <v>64</v>
      </c>
      <c r="JO20" s="36">
        <v>56</v>
      </c>
      <c r="JP20" s="36">
        <v>0</v>
      </c>
      <c r="JQ20" s="36">
        <v>2799</v>
      </c>
      <c r="JR20" s="36">
        <v>230</v>
      </c>
      <c r="JS20" s="36" t="s">
        <v>64</v>
      </c>
      <c r="JT20" s="36">
        <v>0</v>
      </c>
      <c r="JU20" s="36" t="s">
        <v>64</v>
      </c>
      <c r="JV20" s="36">
        <v>0</v>
      </c>
      <c r="JW20" s="36">
        <v>0</v>
      </c>
      <c r="JX20" s="36" t="s">
        <v>64</v>
      </c>
      <c r="JY20" s="36" t="s">
        <v>64</v>
      </c>
      <c r="JZ20" s="36">
        <v>0</v>
      </c>
      <c r="KA20" s="36">
        <v>0</v>
      </c>
      <c r="KB20" s="36">
        <v>0</v>
      </c>
      <c r="KC20" s="36">
        <v>1</v>
      </c>
      <c r="KD20" s="36" t="s">
        <v>64</v>
      </c>
      <c r="KE20" s="36">
        <v>0</v>
      </c>
      <c r="KF20" s="36">
        <v>0</v>
      </c>
      <c r="KG20" s="36" t="s">
        <v>64</v>
      </c>
      <c r="KH20" s="36">
        <v>0</v>
      </c>
      <c r="KI20" s="36">
        <v>0</v>
      </c>
      <c r="KJ20" s="36">
        <v>0</v>
      </c>
      <c r="KK20" s="36">
        <v>0</v>
      </c>
      <c r="KL20" s="36" t="s">
        <v>64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 t="s">
        <v>64</v>
      </c>
      <c r="KV20" s="36">
        <v>0</v>
      </c>
      <c r="KW20" s="36">
        <v>0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v>0</v>
      </c>
      <c r="LE20" s="36" t="s">
        <v>64</v>
      </c>
      <c r="LF20" s="36" t="s">
        <v>64</v>
      </c>
      <c r="LG20" s="36">
        <v>0</v>
      </c>
      <c r="LH20" s="36">
        <v>0</v>
      </c>
      <c r="LI20" s="36">
        <v>0</v>
      </c>
      <c r="LJ20" s="36">
        <v>0</v>
      </c>
      <c r="LK20" s="36" t="s">
        <v>64</v>
      </c>
      <c r="LL20" s="36">
        <v>0</v>
      </c>
      <c r="LM20" s="36">
        <v>0</v>
      </c>
      <c r="LN20" s="36" t="s">
        <v>64</v>
      </c>
      <c r="LO20" s="36">
        <v>0</v>
      </c>
      <c r="LP20" s="36">
        <v>0</v>
      </c>
      <c r="LQ20" s="36">
        <v>0</v>
      </c>
      <c r="LR20" s="36">
        <v>0</v>
      </c>
      <c r="LS20" s="36">
        <v>0</v>
      </c>
      <c r="LT20" s="36">
        <v>0</v>
      </c>
      <c r="LU20" s="36">
        <v>0</v>
      </c>
      <c r="LV20" s="36">
        <v>0</v>
      </c>
      <c r="LW20" s="36" t="s">
        <v>64</v>
      </c>
      <c r="LX20" s="36">
        <v>0</v>
      </c>
      <c r="LY20" s="36">
        <v>0</v>
      </c>
      <c r="LZ20" s="36">
        <v>0</v>
      </c>
      <c r="MA20" s="36">
        <v>0</v>
      </c>
      <c r="MB20" s="36">
        <v>8</v>
      </c>
      <c r="MC20" s="36" t="s">
        <v>64</v>
      </c>
      <c r="MD20" s="36" t="s">
        <v>64</v>
      </c>
      <c r="ME20" s="36">
        <v>0</v>
      </c>
      <c r="MF20" s="36" t="s">
        <v>64</v>
      </c>
      <c r="MG20" s="36" t="s">
        <v>64</v>
      </c>
      <c r="MH20" s="36">
        <v>2016</v>
      </c>
      <c r="MI20" s="36">
        <v>0</v>
      </c>
      <c r="MJ20" s="36" t="s">
        <v>64</v>
      </c>
      <c r="MK20" s="36">
        <v>1035</v>
      </c>
      <c r="ML20" s="36">
        <v>3118</v>
      </c>
      <c r="MM20" s="36">
        <v>0</v>
      </c>
      <c r="MN20" s="36" t="s">
        <v>64</v>
      </c>
      <c r="MO20" s="36">
        <v>0</v>
      </c>
      <c r="MP20" s="36">
        <v>0</v>
      </c>
      <c r="MQ20" s="36" t="s">
        <v>64</v>
      </c>
      <c r="MR20" s="36">
        <v>0</v>
      </c>
      <c r="MS20" s="36">
        <v>0</v>
      </c>
      <c r="MT20" s="36" t="s">
        <v>64</v>
      </c>
      <c r="MU20" s="36">
        <v>0</v>
      </c>
      <c r="MV20" s="36">
        <v>0</v>
      </c>
      <c r="MW20" s="36">
        <v>0</v>
      </c>
      <c r="MX20" s="36" t="s">
        <v>64</v>
      </c>
      <c r="MY20" s="36">
        <v>0</v>
      </c>
      <c r="MZ20" s="36">
        <v>0</v>
      </c>
      <c r="NA20" s="36">
        <v>0</v>
      </c>
      <c r="NB20" s="36">
        <v>0</v>
      </c>
      <c r="NC20" s="36">
        <v>0</v>
      </c>
      <c r="ND20" s="36">
        <v>0</v>
      </c>
      <c r="NE20" s="36">
        <v>0</v>
      </c>
      <c r="NF20" s="36">
        <v>0</v>
      </c>
      <c r="NG20" s="36">
        <v>0</v>
      </c>
      <c r="NH20" s="36" t="s">
        <v>64</v>
      </c>
      <c r="NI20" s="36">
        <v>1017</v>
      </c>
      <c r="NJ20" s="36">
        <v>0</v>
      </c>
      <c r="NK20" s="36">
        <v>11125</v>
      </c>
      <c r="NL20" s="36" t="s">
        <v>64</v>
      </c>
      <c r="NM20" s="36">
        <v>0</v>
      </c>
      <c r="NN20" s="36" t="s">
        <v>64</v>
      </c>
      <c r="NO20" s="36" t="s">
        <v>64</v>
      </c>
      <c r="NP20" s="36">
        <v>0</v>
      </c>
      <c r="NQ20" s="36">
        <v>0</v>
      </c>
      <c r="NR20" s="36">
        <v>0</v>
      </c>
      <c r="NS20" s="36">
        <v>0</v>
      </c>
      <c r="NT20" s="36">
        <v>0</v>
      </c>
      <c r="NU20" s="36">
        <v>0</v>
      </c>
      <c r="NV20" s="36">
        <v>0</v>
      </c>
      <c r="NW20" s="36">
        <v>0</v>
      </c>
      <c r="NX20" s="36">
        <v>0</v>
      </c>
      <c r="NY20" s="36">
        <v>0</v>
      </c>
      <c r="NZ20" s="36">
        <v>0</v>
      </c>
      <c r="OA20" s="36">
        <v>0</v>
      </c>
      <c r="OB20" s="36">
        <v>0</v>
      </c>
      <c r="OC20" s="36">
        <v>0</v>
      </c>
      <c r="OD20" s="36">
        <v>0</v>
      </c>
      <c r="OE20" s="36" t="s">
        <v>64</v>
      </c>
      <c r="OF20" s="36">
        <v>0</v>
      </c>
      <c r="OG20" s="36" t="s">
        <v>64</v>
      </c>
      <c r="OH20" s="36">
        <v>0</v>
      </c>
      <c r="OI20" s="36">
        <v>0</v>
      </c>
      <c r="OJ20" s="36">
        <v>0</v>
      </c>
      <c r="OK20" s="36" t="s">
        <v>64</v>
      </c>
      <c r="OL20" s="36">
        <v>0</v>
      </c>
      <c r="OM20" s="36">
        <v>732</v>
      </c>
      <c r="ON20" s="36">
        <v>0</v>
      </c>
      <c r="OO20" s="36">
        <v>0</v>
      </c>
      <c r="OP20" s="36">
        <v>0</v>
      </c>
      <c r="OQ20" s="36">
        <v>0</v>
      </c>
      <c r="OR20" s="36">
        <v>0</v>
      </c>
      <c r="OS20" s="36">
        <v>0</v>
      </c>
      <c r="OT20" s="36">
        <v>0</v>
      </c>
      <c r="OU20" s="36">
        <v>0</v>
      </c>
      <c r="OV20" s="36">
        <v>0</v>
      </c>
      <c r="OW20" s="36">
        <v>0</v>
      </c>
      <c r="OX20" s="36" t="s">
        <v>64</v>
      </c>
      <c r="OY20" s="36">
        <v>0</v>
      </c>
      <c r="OZ20" s="36">
        <v>0</v>
      </c>
      <c r="PA20" s="36">
        <v>0</v>
      </c>
      <c r="PB20" s="36" t="s">
        <v>64</v>
      </c>
      <c r="PC20" s="36">
        <v>0</v>
      </c>
      <c r="PD20" s="36">
        <v>2455</v>
      </c>
      <c r="PE20" s="36">
        <v>0</v>
      </c>
      <c r="PF20" s="36" t="s">
        <v>64</v>
      </c>
      <c r="PG20" s="36">
        <v>0</v>
      </c>
      <c r="PH20" s="36">
        <v>0</v>
      </c>
      <c r="PI20" s="36">
        <v>0</v>
      </c>
      <c r="PJ20" s="36">
        <v>0</v>
      </c>
      <c r="PK20" s="36">
        <v>0</v>
      </c>
      <c r="PL20" s="36">
        <v>0</v>
      </c>
      <c r="PM20" s="36">
        <v>0</v>
      </c>
      <c r="PN20" s="36">
        <v>0</v>
      </c>
      <c r="PO20" s="36">
        <v>0</v>
      </c>
      <c r="PP20" s="36">
        <v>0</v>
      </c>
      <c r="PQ20" s="36">
        <v>0</v>
      </c>
      <c r="PR20" s="36">
        <v>0</v>
      </c>
      <c r="PS20" s="36">
        <v>0</v>
      </c>
      <c r="PT20" s="36">
        <v>0</v>
      </c>
      <c r="PU20" s="36">
        <v>0</v>
      </c>
      <c r="PV20" s="36" t="s">
        <v>64</v>
      </c>
      <c r="PW20" s="36">
        <v>0</v>
      </c>
      <c r="PX20" s="36">
        <v>0</v>
      </c>
      <c r="PY20" s="36">
        <v>0</v>
      </c>
      <c r="PZ20" s="36">
        <v>0</v>
      </c>
      <c r="QA20" s="36">
        <v>0</v>
      </c>
      <c r="QB20" s="36">
        <v>0</v>
      </c>
      <c r="QC20" s="36">
        <v>0</v>
      </c>
      <c r="QD20" s="36">
        <v>0</v>
      </c>
      <c r="QE20" s="36" t="s">
        <v>64</v>
      </c>
      <c r="QF20" s="36">
        <v>0</v>
      </c>
      <c r="QG20" s="36">
        <v>0</v>
      </c>
      <c r="QH20" s="36">
        <v>0</v>
      </c>
      <c r="QI20" s="36">
        <v>0</v>
      </c>
      <c r="QJ20" s="36">
        <v>0</v>
      </c>
      <c r="QK20" s="36">
        <v>0</v>
      </c>
      <c r="QL20" s="36">
        <v>0</v>
      </c>
      <c r="QM20" s="36">
        <v>0</v>
      </c>
      <c r="QN20" s="36">
        <v>0</v>
      </c>
      <c r="QO20" s="36">
        <v>0</v>
      </c>
      <c r="QP20" s="36">
        <v>0</v>
      </c>
      <c r="QQ20" s="36">
        <v>0</v>
      </c>
      <c r="QR20" s="36">
        <v>0</v>
      </c>
      <c r="QS20" s="36">
        <v>0</v>
      </c>
      <c r="QT20" s="36">
        <v>0</v>
      </c>
      <c r="QU20" s="36">
        <v>0</v>
      </c>
      <c r="QV20" s="36">
        <v>0</v>
      </c>
      <c r="QW20" s="36">
        <v>0</v>
      </c>
      <c r="QX20" s="36">
        <v>0</v>
      </c>
      <c r="QY20" s="36" t="s">
        <v>64</v>
      </c>
      <c r="QZ20" s="36">
        <v>0</v>
      </c>
      <c r="RA20" s="36">
        <v>0</v>
      </c>
      <c r="RB20" s="36">
        <v>0</v>
      </c>
      <c r="RC20" s="36">
        <v>0</v>
      </c>
      <c r="RD20" s="36">
        <v>0</v>
      </c>
    </row>
    <row r="21" spans="1:472" ht="15">
      <c r="A21" s="36">
        <v>2012</v>
      </c>
      <c r="B21" s="36">
        <v>24465</v>
      </c>
      <c r="C21" s="36" t="s">
        <v>64</v>
      </c>
      <c r="D21" s="36">
        <v>0</v>
      </c>
      <c r="E21" s="36">
        <v>0</v>
      </c>
      <c r="F21" s="36">
        <v>13830</v>
      </c>
      <c r="G21" s="36">
        <v>0</v>
      </c>
      <c r="H21" s="36">
        <v>0</v>
      </c>
      <c r="I21" s="36" t="s">
        <v>64</v>
      </c>
      <c r="J21" s="36" t="s">
        <v>64</v>
      </c>
      <c r="K21" s="36" t="s">
        <v>64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 t="s">
        <v>64</v>
      </c>
      <c r="S21" s="36">
        <v>22</v>
      </c>
      <c r="T21" s="36">
        <v>0</v>
      </c>
      <c r="U21" s="36">
        <v>0</v>
      </c>
      <c r="V21" s="36" t="s">
        <v>64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1092</v>
      </c>
      <c r="AE21" s="36">
        <v>1</v>
      </c>
      <c r="AF21" s="36">
        <v>0</v>
      </c>
      <c r="AG21" s="36" t="s">
        <v>64</v>
      </c>
      <c r="AH21" s="36" t="s">
        <v>64</v>
      </c>
      <c r="AI21" s="36" t="s">
        <v>64</v>
      </c>
      <c r="AJ21" s="36" t="s">
        <v>64</v>
      </c>
      <c r="AK21" s="36">
        <v>-20</v>
      </c>
      <c r="AL21" s="36">
        <v>0</v>
      </c>
      <c r="AM21" s="36" t="s">
        <v>64</v>
      </c>
      <c r="AN21" s="36">
        <v>0</v>
      </c>
      <c r="AO21" s="36">
        <v>277</v>
      </c>
      <c r="AP21" s="36">
        <v>-1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 t="s">
        <v>64</v>
      </c>
      <c r="AW21" s="36" t="s">
        <v>64</v>
      </c>
      <c r="AX21" s="36">
        <v>0</v>
      </c>
      <c r="AY21" s="36">
        <v>0</v>
      </c>
      <c r="AZ21" s="36">
        <v>0</v>
      </c>
      <c r="BA21" s="36" t="s">
        <v>64</v>
      </c>
      <c r="BB21" s="36">
        <v>0</v>
      </c>
      <c r="BC21" s="36">
        <v>0</v>
      </c>
      <c r="BD21" s="36">
        <v>0</v>
      </c>
      <c r="BE21" s="36" t="s">
        <v>64</v>
      </c>
      <c r="BF21" s="36">
        <v>0</v>
      </c>
      <c r="BG21" s="36">
        <v>0</v>
      </c>
      <c r="BH21" s="36">
        <v>0</v>
      </c>
      <c r="BI21" s="36">
        <v>0</v>
      </c>
      <c r="BJ21" s="36" t="s">
        <v>64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24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-8</v>
      </c>
      <c r="CS21" s="36">
        <v>0</v>
      </c>
      <c r="CT21" s="36" t="s">
        <v>64</v>
      </c>
      <c r="CU21" s="36" t="s">
        <v>64</v>
      </c>
      <c r="CV21" s="36">
        <v>0</v>
      </c>
      <c r="CW21" s="36">
        <v>0</v>
      </c>
      <c r="CX21" s="36" t="s">
        <v>64</v>
      </c>
      <c r="CY21" s="36">
        <v>0</v>
      </c>
      <c r="CZ21" s="36" t="s">
        <v>64</v>
      </c>
      <c r="DA21" s="36">
        <v>3</v>
      </c>
      <c r="DB21" s="36">
        <v>0</v>
      </c>
      <c r="DC21" s="36" t="s">
        <v>64</v>
      </c>
      <c r="DD21" s="36">
        <v>463</v>
      </c>
      <c r="DE21" s="36" t="s">
        <v>64</v>
      </c>
      <c r="DF21" s="36">
        <v>1781</v>
      </c>
      <c r="DG21" s="36">
        <v>0</v>
      </c>
      <c r="DH21" s="36">
        <v>153</v>
      </c>
      <c r="DI21" s="36">
        <v>653</v>
      </c>
      <c r="DJ21" s="36" t="s">
        <v>64</v>
      </c>
      <c r="DK21" s="36">
        <v>0</v>
      </c>
      <c r="DL21" s="36" t="s">
        <v>64</v>
      </c>
      <c r="DM21" s="36">
        <v>0</v>
      </c>
      <c r="DN21" s="36">
        <v>0</v>
      </c>
      <c r="DO21" s="36" t="s">
        <v>64</v>
      </c>
      <c r="DP21" s="36">
        <v>0</v>
      </c>
      <c r="DQ21" s="36">
        <v>0</v>
      </c>
      <c r="DR21" s="36" t="s">
        <v>64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0</v>
      </c>
      <c r="DZ21" s="36">
        <v>0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 t="s">
        <v>64</v>
      </c>
      <c r="EG21" s="36">
        <v>59</v>
      </c>
      <c r="EH21" s="36">
        <v>0</v>
      </c>
      <c r="EI21" s="36">
        <v>4181</v>
      </c>
      <c r="EJ21" s="36" t="s">
        <v>64</v>
      </c>
      <c r="EK21" s="36">
        <v>0</v>
      </c>
      <c r="EL21" s="36">
        <v>25</v>
      </c>
      <c r="EM21" s="36" t="s">
        <v>64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 t="s">
        <v>64</v>
      </c>
      <c r="EW21" s="36">
        <v>-1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 t="s">
        <v>64</v>
      </c>
      <c r="FD21" s="36">
        <v>0</v>
      </c>
      <c r="FE21" s="36">
        <v>-1</v>
      </c>
      <c r="FF21" s="36">
        <v>0</v>
      </c>
      <c r="FG21" s="36">
        <v>0</v>
      </c>
      <c r="FH21" s="36">
        <v>0</v>
      </c>
      <c r="FI21" s="36">
        <v>0</v>
      </c>
      <c r="FJ21" s="36">
        <v>-2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-90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6">
        <v>0</v>
      </c>
      <c r="HL21" s="36">
        <v>0</v>
      </c>
      <c r="HM21" s="36">
        <v>0</v>
      </c>
      <c r="HN21" s="36">
        <v>-12</v>
      </c>
      <c r="HO21" s="36">
        <v>0</v>
      </c>
      <c r="HP21" s="36">
        <v>0</v>
      </c>
      <c r="HQ21" s="36">
        <v>0</v>
      </c>
      <c r="HR21" s="36">
        <v>0</v>
      </c>
      <c r="HS21" s="36">
        <v>0</v>
      </c>
      <c r="HT21" s="36">
        <v>0</v>
      </c>
      <c r="HU21" s="36">
        <v>0</v>
      </c>
      <c r="HV21" s="36">
        <v>0</v>
      </c>
      <c r="HW21" s="36">
        <v>0</v>
      </c>
      <c r="HX21" s="36">
        <v>0</v>
      </c>
      <c r="HY21" s="36">
        <v>0</v>
      </c>
      <c r="HZ21" s="36">
        <v>0</v>
      </c>
      <c r="IA21" s="36">
        <v>0</v>
      </c>
      <c r="IB21" s="36">
        <v>0</v>
      </c>
      <c r="ID21" s="36">
        <v>87479</v>
      </c>
      <c r="IE21" s="36" t="s">
        <v>64</v>
      </c>
      <c r="IF21" s="36">
        <v>0</v>
      </c>
      <c r="IG21" s="36">
        <v>0</v>
      </c>
      <c r="IH21" s="36">
        <v>52038</v>
      </c>
      <c r="II21" s="36">
        <v>0</v>
      </c>
      <c r="IJ21" s="36" t="s">
        <v>64</v>
      </c>
      <c r="IK21" s="36" t="s">
        <v>64</v>
      </c>
      <c r="IL21" s="36">
        <v>0</v>
      </c>
      <c r="IM21" s="36" t="s">
        <v>64</v>
      </c>
      <c r="IN21" s="36">
        <v>0</v>
      </c>
      <c r="IO21" s="36">
        <v>0</v>
      </c>
      <c r="IP21" s="36">
        <v>0</v>
      </c>
      <c r="IQ21" s="36">
        <v>0</v>
      </c>
      <c r="IR21" s="36">
        <v>0</v>
      </c>
      <c r="IS21" s="36">
        <v>0</v>
      </c>
      <c r="IT21" s="36" t="s">
        <v>64</v>
      </c>
      <c r="IU21" s="36">
        <v>-11</v>
      </c>
      <c r="IV21" s="36">
        <v>0</v>
      </c>
      <c r="IW21" s="36">
        <v>0</v>
      </c>
      <c r="IX21" s="36">
        <v>0</v>
      </c>
      <c r="IY21" s="36">
        <v>0</v>
      </c>
      <c r="IZ21" s="36">
        <v>0</v>
      </c>
      <c r="JA21" s="36">
        <v>0</v>
      </c>
      <c r="JB21" s="36">
        <v>0</v>
      </c>
      <c r="JC21" s="36">
        <v>0</v>
      </c>
      <c r="JD21" s="36">
        <v>0</v>
      </c>
      <c r="JE21" s="36">
        <v>0</v>
      </c>
      <c r="JF21" s="36">
        <v>3134</v>
      </c>
      <c r="JG21" s="36">
        <v>1643</v>
      </c>
      <c r="JH21" s="36">
        <v>0</v>
      </c>
      <c r="JI21" s="36">
        <v>120</v>
      </c>
      <c r="JJ21" s="36" t="s">
        <v>64</v>
      </c>
      <c r="JK21" s="36">
        <v>211</v>
      </c>
      <c r="JL21" s="36">
        <v>39</v>
      </c>
      <c r="JM21" s="36">
        <v>662</v>
      </c>
      <c r="JN21" s="36" t="s">
        <v>64</v>
      </c>
      <c r="JO21" s="36">
        <v>54</v>
      </c>
      <c r="JP21" s="36">
        <v>0</v>
      </c>
      <c r="JQ21" s="36">
        <v>3397</v>
      </c>
      <c r="JR21" s="36">
        <v>559</v>
      </c>
      <c r="JS21" s="36" t="s">
        <v>64</v>
      </c>
      <c r="JT21" s="36">
        <v>0</v>
      </c>
      <c r="JU21" s="36" t="s">
        <v>64</v>
      </c>
      <c r="JV21" s="36">
        <v>0</v>
      </c>
      <c r="JW21" s="36">
        <v>0</v>
      </c>
      <c r="JX21" s="36" t="s">
        <v>64</v>
      </c>
      <c r="JY21" s="36" t="s">
        <v>64</v>
      </c>
      <c r="JZ21" s="36">
        <v>0</v>
      </c>
      <c r="KA21" s="36">
        <v>0</v>
      </c>
      <c r="KB21" s="36">
        <v>0</v>
      </c>
      <c r="KC21" s="36">
        <v>0</v>
      </c>
      <c r="KD21" s="36" t="s">
        <v>64</v>
      </c>
      <c r="KE21" s="36">
        <v>0</v>
      </c>
      <c r="KF21" s="36">
        <v>0</v>
      </c>
      <c r="KG21" s="36" t="s">
        <v>64</v>
      </c>
      <c r="KH21" s="36">
        <v>0</v>
      </c>
      <c r="KI21" s="36">
        <v>0</v>
      </c>
      <c r="KJ21" s="36">
        <v>0</v>
      </c>
      <c r="KK21" s="36">
        <v>0</v>
      </c>
      <c r="KL21" s="36" t="s">
        <v>64</v>
      </c>
      <c r="KM21" s="36">
        <v>0</v>
      </c>
      <c r="KN21" s="36">
        <v>0</v>
      </c>
      <c r="KO21" s="36">
        <v>0</v>
      </c>
      <c r="KP21" s="36">
        <v>0</v>
      </c>
      <c r="KQ21" s="36">
        <v>0</v>
      </c>
      <c r="KR21" s="36">
        <v>0</v>
      </c>
      <c r="KS21" s="36">
        <v>0</v>
      </c>
      <c r="KT21" s="36">
        <v>0</v>
      </c>
      <c r="KU21" s="36" t="s">
        <v>64</v>
      </c>
      <c r="KV21" s="36">
        <v>0</v>
      </c>
      <c r="KW21" s="36">
        <v>0</v>
      </c>
      <c r="KX21" s="36">
        <v>0</v>
      </c>
      <c r="KY21" s="36">
        <v>0</v>
      </c>
      <c r="KZ21" s="36" t="s">
        <v>64</v>
      </c>
      <c r="LA21" s="36" t="s">
        <v>64</v>
      </c>
      <c r="LB21" s="36">
        <v>0</v>
      </c>
      <c r="LC21" s="36">
        <v>0</v>
      </c>
      <c r="LD21" s="36">
        <v>0</v>
      </c>
      <c r="LE21" s="36">
        <v>0</v>
      </c>
      <c r="LF21" s="36">
        <v>0</v>
      </c>
      <c r="LG21" s="36">
        <v>0</v>
      </c>
      <c r="LH21" s="36">
        <v>0</v>
      </c>
      <c r="LI21" s="36">
        <v>0</v>
      </c>
      <c r="LJ21" s="36">
        <v>0</v>
      </c>
      <c r="LK21" s="36">
        <v>0</v>
      </c>
      <c r="LL21" s="36">
        <v>0</v>
      </c>
      <c r="LM21" s="36">
        <v>0</v>
      </c>
      <c r="LN21" s="36">
        <v>0</v>
      </c>
      <c r="LO21" s="36" t="s">
        <v>64</v>
      </c>
      <c r="LP21" s="36">
        <v>0</v>
      </c>
      <c r="LQ21" s="36">
        <v>0</v>
      </c>
      <c r="LR21" s="36" t="s">
        <v>64</v>
      </c>
      <c r="LS21" s="36">
        <v>0</v>
      </c>
      <c r="LT21" s="36">
        <v>0</v>
      </c>
      <c r="LU21" s="36">
        <v>0</v>
      </c>
      <c r="LV21" s="36">
        <v>0</v>
      </c>
      <c r="LW21" s="36" t="s">
        <v>64</v>
      </c>
      <c r="LX21" s="36">
        <v>0</v>
      </c>
      <c r="LY21" s="36">
        <v>0</v>
      </c>
      <c r="LZ21" s="36">
        <v>0</v>
      </c>
      <c r="MA21" s="36">
        <v>0</v>
      </c>
      <c r="MB21" s="36">
        <v>3</v>
      </c>
      <c r="MC21" s="36" t="s">
        <v>64</v>
      </c>
      <c r="MD21" s="36" t="s">
        <v>64</v>
      </c>
      <c r="ME21" s="36" t="s">
        <v>64</v>
      </c>
      <c r="MF21" s="36" t="s">
        <v>64</v>
      </c>
      <c r="MG21" s="36" t="s">
        <v>64</v>
      </c>
      <c r="MH21" s="36">
        <v>2484</v>
      </c>
      <c r="MI21" s="36">
        <v>0</v>
      </c>
      <c r="MJ21" s="36">
        <v>210</v>
      </c>
      <c r="MK21" s="36">
        <v>1081</v>
      </c>
      <c r="ML21" s="36">
        <v>3164</v>
      </c>
      <c r="MM21" s="36">
        <v>0</v>
      </c>
      <c r="MN21" s="36" t="s">
        <v>64</v>
      </c>
      <c r="MO21" s="36">
        <v>0</v>
      </c>
      <c r="MP21" s="36">
        <v>0</v>
      </c>
      <c r="MQ21" s="36" t="s">
        <v>64</v>
      </c>
      <c r="MR21" s="36">
        <v>0</v>
      </c>
      <c r="MS21" s="36">
        <v>0</v>
      </c>
      <c r="MT21" s="36" t="s">
        <v>64</v>
      </c>
      <c r="MU21" s="36">
        <v>0</v>
      </c>
      <c r="MV21" s="36">
        <v>0</v>
      </c>
      <c r="MW21" s="36">
        <v>0</v>
      </c>
      <c r="MX21" s="36" t="s">
        <v>64</v>
      </c>
      <c r="MY21" s="36">
        <v>0</v>
      </c>
      <c r="MZ21" s="36">
        <v>0</v>
      </c>
      <c r="NA21" s="36">
        <v>0</v>
      </c>
      <c r="NB21" s="36">
        <v>0</v>
      </c>
      <c r="NC21" s="36">
        <v>0</v>
      </c>
      <c r="ND21" s="36">
        <v>0</v>
      </c>
      <c r="NE21" s="36">
        <v>0</v>
      </c>
      <c r="NF21" s="36">
        <v>0</v>
      </c>
      <c r="NG21" s="36">
        <v>0</v>
      </c>
      <c r="NH21" s="36" t="s">
        <v>64</v>
      </c>
      <c r="NI21" s="36">
        <v>1119</v>
      </c>
      <c r="NJ21" s="36">
        <v>0</v>
      </c>
      <c r="NK21" s="36">
        <v>10832</v>
      </c>
      <c r="NL21" s="36" t="s">
        <v>64</v>
      </c>
      <c r="NM21" s="36">
        <v>0</v>
      </c>
      <c r="NN21" s="36" t="s">
        <v>64</v>
      </c>
      <c r="NO21" s="36">
        <v>0</v>
      </c>
      <c r="NP21" s="36">
        <v>0</v>
      </c>
      <c r="NQ21" s="36">
        <v>0</v>
      </c>
      <c r="NR21" s="36">
        <v>0</v>
      </c>
      <c r="NS21" s="36">
        <v>0</v>
      </c>
      <c r="NT21" s="36">
        <v>0</v>
      </c>
      <c r="NU21" s="36">
        <v>0</v>
      </c>
      <c r="NV21" s="36">
        <v>0</v>
      </c>
      <c r="NW21" s="36">
        <v>0</v>
      </c>
      <c r="NX21" s="36">
        <v>0</v>
      </c>
      <c r="NY21" s="36">
        <v>0</v>
      </c>
      <c r="NZ21" s="36">
        <v>0</v>
      </c>
      <c r="OA21" s="36">
        <v>0</v>
      </c>
      <c r="OB21" s="36">
        <v>0</v>
      </c>
      <c r="OC21" s="36">
        <v>0</v>
      </c>
      <c r="OD21" s="36">
        <v>0</v>
      </c>
      <c r="OE21" s="36" t="s">
        <v>64</v>
      </c>
      <c r="OF21" s="36">
        <v>0</v>
      </c>
      <c r="OG21" s="36" t="s">
        <v>64</v>
      </c>
      <c r="OH21" s="36">
        <v>0</v>
      </c>
      <c r="OI21" s="36">
        <v>0</v>
      </c>
      <c r="OJ21" s="36">
        <v>0</v>
      </c>
      <c r="OK21" s="36" t="s">
        <v>64</v>
      </c>
      <c r="OL21" s="36">
        <v>0</v>
      </c>
      <c r="OM21" s="36">
        <v>1007</v>
      </c>
      <c r="ON21" s="36">
        <v>0</v>
      </c>
      <c r="OO21" s="36">
        <v>0</v>
      </c>
      <c r="OP21" s="36">
        <v>0</v>
      </c>
      <c r="OQ21" s="36">
        <v>0</v>
      </c>
      <c r="OR21" s="36">
        <v>0</v>
      </c>
      <c r="OS21" s="36">
        <v>0</v>
      </c>
      <c r="OT21" s="36">
        <v>0</v>
      </c>
      <c r="OU21" s="36">
        <v>0</v>
      </c>
      <c r="OV21" s="36">
        <v>0</v>
      </c>
      <c r="OW21" s="36">
        <v>0</v>
      </c>
      <c r="OX21" s="36">
        <v>0</v>
      </c>
      <c r="OY21" s="36">
        <v>0</v>
      </c>
      <c r="OZ21" s="36">
        <v>0</v>
      </c>
      <c r="PA21" s="36">
        <v>0</v>
      </c>
      <c r="PB21" s="36" t="s">
        <v>64</v>
      </c>
      <c r="PC21" s="36">
        <v>0</v>
      </c>
      <c r="PD21" s="36">
        <v>2412</v>
      </c>
      <c r="PE21" s="36">
        <v>0</v>
      </c>
      <c r="PF21" s="36" t="s">
        <v>64</v>
      </c>
      <c r="PG21" s="36">
        <v>0</v>
      </c>
      <c r="PH21" s="36">
        <v>0</v>
      </c>
      <c r="PI21" s="36">
        <v>0</v>
      </c>
      <c r="PJ21" s="36">
        <v>0</v>
      </c>
      <c r="PK21" s="36">
        <v>0</v>
      </c>
      <c r="PL21" s="36">
        <v>0</v>
      </c>
      <c r="PM21" s="36">
        <v>0</v>
      </c>
      <c r="PN21" s="36">
        <v>0</v>
      </c>
      <c r="PO21" s="36">
        <v>0</v>
      </c>
      <c r="PP21" s="36">
        <v>0</v>
      </c>
      <c r="PQ21" s="36">
        <v>0</v>
      </c>
      <c r="PR21" s="36">
        <v>0</v>
      </c>
      <c r="PS21" s="36">
        <v>0</v>
      </c>
      <c r="PT21" s="36">
        <v>0</v>
      </c>
      <c r="PU21" s="36">
        <v>0</v>
      </c>
      <c r="PV21" s="36" t="s">
        <v>64</v>
      </c>
      <c r="PW21" s="36">
        <v>0</v>
      </c>
      <c r="PX21" s="36">
        <v>0</v>
      </c>
      <c r="PY21" s="36">
        <v>0</v>
      </c>
      <c r="PZ21" s="36">
        <v>0</v>
      </c>
      <c r="QA21" s="36">
        <v>0</v>
      </c>
      <c r="QB21" s="36">
        <v>0</v>
      </c>
      <c r="QC21" s="36">
        <v>0</v>
      </c>
      <c r="QD21" s="36">
        <v>0</v>
      </c>
      <c r="QE21" s="36" t="s">
        <v>64</v>
      </c>
      <c r="QF21" s="36">
        <v>0</v>
      </c>
      <c r="QG21" s="36">
        <v>0</v>
      </c>
      <c r="QH21" s="36">
        <v>0</v>
      </c>
      <c r="QI21" s="36">
        <v>0</v>
      </c>
      <c r="QJ21" s="36">
        <v>0</v>
      </c>
      <c r="QK21" s="36">
        <v>0</v>
      </c>
      <c r="QL21" s="36">
        <v>0</v>
      </c>
      <c r="QM21" s="36">
        <v>0</v>
      </c>
      <c r="QN21" s="36">
        <v>0</v>
      </c>
      <c r="QO21" s="36">
        <v>0</v>
      </c>
      <c r="QP21" s="36">
        <v>0</v>
      </c>
      <c r="QQ21" s="36">
        <v>0</v>
      </c>
      <c r="QR21" s="36">
        <v>0</v>
      </c>
      <c r="QS21" s="36">
        <v>0</v>
      </c>
      <c r="QT21" s="36">
        <v>0</v>
      </c>
      <c r="QU21" s="36">
        <v>0</v>
      </c>
      <c r="QV21" s="36">
        <v>0</v>
      </c>
      <c r="QW21" s="36">
        <v>0</v>
      </c>
      <c r="QX21" s="36">
        <v>0</v>
      </c>
      <c r="QY21" s="36">
        <v>0</v>
      </c>
      <c r="QZ21" s="36" t="s">
        <v>64</v>
      </c>
      <c r="RA21" s="36">
        <v>0</v>
      </c>
      <c r="RB21" s="36">
        <v>0</v>
      </c>
      <c r="RC21" s="36">
        <v>0</v>
      </c>
      <c r="RD21" s="36">
        <v>0</v>
      </c>
    </row>
    <row r="22" spans="1:472" ht="15">
      <c r="A22" s="36">
        <v>2013</v>
      </c>
      <c r="B22" s="36">
        <v>23174</v>
      </c>
      <c r="C22" s="36" t="s">
        <v>64</v>
      </c>
      <c r="D22" s="36">
        <v>0</v>
      </c>
      <c r="E22" s="36">
        <v>0</v>
      </c>
      <c r="F22" s="36">
        <v>12954</v>
      </c>
      <c r="G22" s="36">
        <v>0</v>
      </c>
      <c r="H22" s="36">
        <v>0</v>
      </c>
      <c r="I22" s="36" t="s">
        <v>64</v>
      </c>
      <c r="J22" s="36" t="s">
        <v>64</v>
      </c>
      <c r="K22" s="36" t="s">
        <v>64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 t="s">
        <v>64</v>
      </c>
      <c r="S22" s="36">
        <v>22</v>
      </c>
      <c r="T22" s="36">
        <v>0</v>
      </c>
      <c r="U22" s="36">
        <v>0</v>
      </c>
      <c r="V22" s="36" t="s">
        <v>64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1117</v>
      </c>
      <c r="AE22" s="36">
        <v>1</v>
      </c>
      <c r="AF22" s="36">
        <v>0</v>
      </c>
      <c r="AG22" s="36" t="s">
        <v>64</v>
      </c>
      <c r="AH22" s="36" t="s">
        <v>64</v>
      </c>
      <c r="AI22" s="36" t="s">
        <v>64</v>
      </c>
      <c r="AJ22" s="36" t="s">
        <v>64</v>
      </c>
      <c r="AK22" s="36">
        <v>-21</v>
      </c>
      <c r="AL22" s="36">
        <v>0</v>
      </c>
      <c r="AM22" s="36" t="s">
        <v>64</v>
      </c>
      <c r="AN22" s="36">
        <v>0</v>
      </c>
      <c r="AO22" s="36">
        <v>353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 t="s">
        <v>64</v>
      </c>
      <c r="AW22" s="36" t="s">
        <v>64</v>
      </c>
      <c r="AX22" s="36">
        <v>0</v>
      </c>
      <c r="AY22" s="36">
        <v>0</v>
      </c>
      <c r="AZ22" s="36">
        <v>0</v>
      </c>
      <c r="BA22" s="36" t="s">
        <v>64</v>
      </c>
      <c r="BB22" s="36">
        <v>0</v>
      </c>
      <c r="BC22" s="36">
        <v>0</v>
      </c>
      <c r="BD22" s="36">
        <v>0</v>
      </c>
      <c r="BE22" s="36" t="s">
        <v>64</v>
      </c>
      <c r="BF22" s="36">
        <v>0</v>
      </c>
      <c r="BG22" s="36">
        <v>0</v>
      </c>
      <c r="BH22" s="36">
        <v>0</v>
      </c>
      <c r="BI22" s="36">
        <v>0</v>
      </c>
      <c r="BJ22" s="36" t="s">
        <v>64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-2</v>
      </c>
      <c r="CS22" s="36">
        <v>0</v>
      </c>
      <c r="CT22" s="36" t="s">
        <v>64</v>
      </c>
      <c r="CU22" s="36" t="s">
        <v>64</v>
      </c>
      <c r="CV22" s="36">
        <v>0</v>
      </c>
      <c r="CW22" s="36">
        <v>0</v>
      </c>
      <c r="CX22" s="36" t="s">
        <v>64</v>
      </c>
      <c r="CY22" s="36">
        <v>0</v>
      </c>
      <c r="CZ22" s="36" t="s">
        <v>64</v>
      </c>
      <c r="DA22" s="36" t="s">
        <v>64</v>
      </c>
      <c r="DB22" s="36">
        <v>0</v>
      </c>
      <c r="DC22" s="36" t="s">
        <v>64</v>
      </c>
      <c r="DD22" s="36">
        <v>573</v>
      </c>
      <c r="DE22" s="36" t="s">
        <v>64</v>
      </c>
      <c r="DF22" s="36">
        <v>1630</v>
      </c>
      <c r="DG22" s="36">
        <v>0</v>
      </c>
      <c r="DH22" s="36">
        <v>69</v>
      </c>
      <c r="DI22" s="36">
        <v>811</v>
      </c>
      <c r="DJ22" s="36" t="s">
        <v>64</v>
      </c>
      <c r="DK22" s="36">
        <v>0</v>
      </c>
      <c r="DL22" s="36" t="s">
        <v>64</v>
      </c>
      <c r="DM22" s="36">
        <v>0</v>
      </c>
      <c r="DN22" s="36">
        <v>0</v>
      </c>
      <c r="DO22" s="36" t="s">
        <v>64</v>
      </c>
      <c r="DP22" s="36">
        <v>0</v>
      </c>
      <c r="DQ22" s="36">
        <v>0</v>
      </c>
      <c r="DR22" s="36" t="s">
        <v>64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 t="s">
        <v>64</v>
      </c>
      <c r="EG22" s="36">
        <v>57</v>
      </c>
      <c r="EH22" s="36">
        <v>0</v>
      </c>
      <c r="EI22" s="36">
        <v>3762</v>
      </c>
      <c r="EJ22" s="36" t="s">
        <v>64</v>
      </c>
      <c r="EK22" s="36">
        <v>0</v>
      </c>
      <c r="EL22" s="36">
        <v>24</v>
      </c>
      <c r="EM22" s="36">
        <v>11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 t="s">
        <v>64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 t="s">
        <v>64</v>
      </c>
      <c r="FD22" s="36">
        <v>0</v>
      </c>
      <c r="FE22" s="36">
        <v>-1</v>
      </c>
      <c r="FF22" s="36">
        <v>0</v>
      </c>
      <c r="FG22" s="36">
        <v>0</v>
      </c>
      <c r="FH22" s="36">
        <v>0</v>
      </c>
      <c r="FI22" s="36">
        <v>0</v>
      </c>
      <c r="FJ22" s="36">
        <v>-4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-108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6">
        <v>0</v>
      </c>
      <c r="HL22" s="36">
        <v>0</v>
      </c>
      <c r="HM22" s="36">
        <v>0</v>
      </c>
      <c r="HN22" s="36" t="s">
        <v>64</v>
      </c>
      <c r="HO22" s="36">
        <v>0</v>
      </c>
      <c r="HP22" s="36">
        <v>0</v>
      </c>
      <c r="HQ22" s="36">
        <v>0</v>
      </c>
      <c r="HR22" s="36">
        <v>0</v>
      </c>
      <c r="HS22" s="36">
        <v>0</v>
      </c>
      <c r="HT22" s="36">
        <v>0</v>
      </c>
      <c r="HU22" s="36">
        <v>0</v>
      </c>
      <c r="HV22" s="36">
        <v>0</v>
      </c>
      <c r="HW22" s="36">
        <v>0</v>
      </c>
      <c r="HX22" s="36">
        <v>0</v>
      </c>
      <c r="HY22" s="36">
        <v>0</v>
      </c>
      <c r="HZ22" s="36">
        <v>0</v>
      </c>
      <c r="IA22" s="36">
        <v>0</v>
      </c>
      <c r="IB22" s="36">
        <v>0</v>
      </c>
      <c r="ID22" s="36">
        <v>89622</v>
      </c>
      <c r="IE22" s="36" t="s">
        <v>64</v>
      </c>
      <c r="IF22" s="36">
        <v>0</v>
      </c>
      <c r="IG22" s="36">
        <v>0</v>
      </c>
      <c r="IH22" s="36">
        <v>52600</v>
      </c>
      <c r="II22" s="36">
        <v>0</v>
      </c>
      <c r="IJ22" s="36" t="s">
        <v>64</v>
      </c>
      <c r="IK22" s="36" t="s">
        <v>64</v>
      </c>
      <c r="IL22" s="36">
        <v>0</v>
      </c>
      <c r="IM22" s="36" t="s">
        <v>64</v>
      </c>
      <c r="IN22" s="36">
        <v>0</v>
      </c>
      <c r="IO22" s="36">
        <v>0</v>
      </c>
      <c r="IP22" s="36">
        <v>0</v>
      </c>
      <c r="IQ22" s="36">
        <v>0</v>
      </c>
      <c r="IR22" s="36">
        <v>0</v>
      </c>
      <c r="IS22" s="36">
        <v>0</v>
      </c>
      <c r="IT22" s="36" t="s">
        <v>64</v>
      </c>
      <c r="IU22" s="36">
        <v>-4</v>
      </c>
      <c r="IV22" s="36">
        <v>0</v>
      </c>
      <c r="IW22" s="36">
        <v>0</v>
      </c>
      <c r="IX22" s="36" t="s">
        <v>64</v>
      </c>
      <c r="IY22" s="36">
        <v>0</v>
      </c>
      <c r="IZ22" s="36">
        <v>0</v>
      </c>
      <c r="JA22" s="36">
        <v>0</v>
      </c>
      <c r="JB22" s="36">
        <v>0</v>
      </c>
      <c r="JC22" s="36">
        <v>0</v>
      </c>
      <c r="JD22" s="36">
        <v>0</v>
      </c>
      <c r="JE22" s="36">
        <v>0</v>
      </c>
      <c r="JF22" s="36">
        <v>5595</v>
      </c>
      <c r="JG22" s="36" t="s">
        <v>64</v>
      </c>
      <c r="JH22" s="36">
        <v>0</v>
      </c>
      <c r="JI22" s="36">
        <v>86</v>
      </c>
      <c r="JJ22" s="36" t="s">
        <v>64</v>
      </c>
      <c r="JK22" s="36">
        <v>71</v>
      </c>
      <c r="JL22" s="36">
        <v>125</v>
      </c>
      <c r="JM22" s="36">
        <v>-621</v>
      </c>
      <c r="JN22" s="36" t="s">
        <v>64</v>
      </c>
      <c r="JO22" s="36">
        <v>-5</v>
      </c>
      <c r="JP22" s="36">
        <v>0</v>
      </c>
      <c r="JQ22" s="36">
        <v>2906</v>
      </c>
      <c r="JR22" s="36">
        <v>569</v>
      </c>
      <c r="JS22" s="36" t="s">
        <v>64</v>
      </c>
      <c r="JT22" s="36">
        <v>0</v>
      </c>
      <c r="JU22" s="36" t="s">
        <v>64</v>
      </c>
      <c r="JV22" s="36">
        <v>0</v>
      </c>
      <c r="JW22" s="36">
        <v>0</v>
      </c>
      <c r="JX22" s="36" t="s">
        <v>64</v>
      </c>
      <c r="JY22" s="36" t="s">
        <v>64</v>
      </c>
      <c r="JZ22" s="36">
        <v>0</v>
      </c>
      <c r="KA22" s="36">
        <v>0</v>
      </c>
      <c r="KB22" s="36">
        <v>0</v>
      </c>
      <c r="KC22" s="36" t="s">
        <v>64</v>
      </c>
      <c r="KD22" s="36" t="s">
        <v>64</v>
      </c>
      <c r="KE22" s="36">
        <v>0</v>
      </c>
      <c r="KF22" s="36">
        <v>0</v>
      </c>
      <c r="KG22" s="36" t="s">
        <v>64</v>
      </c>
      <c r="KH22" s="36">
        <v>0</v>
      </c>
      <c r="KI22" s="36">
        <v>0</v>
      </c>
      <c r="KJ22" s="36">
        <v>0</v>
      </c>
      <c r="KK22" s="36">
        <v>0</v>
      </c>
      <c r="KL22" s="36">
        <v>0</v>
      </c>
      <c r="KM22" s="36">
        <v>0</v>
      </c>
      <c r="KN22" s="36">
        <v>0</v>
      </c>
      <c r="KO22" s="36">
        <v>0</v>
      </c>
      <c r="KP22" s="36">
        <v>0</v>
      </c>
      <c r="KQ22" s="36">
        <v>0</v>
      </c>
      <c r="KR22" s="36">
        <v>0</v>
      </c>
      <c r="KS22" s="36">
        <v>0</v>
      </c>
      <c r="KT22" s="36">
        <v>0</v>
      </c>
      <c r="KU22" s="36">
        <v>0</v>
      </c>
      <c r="KV22" s="36">
        <v>0</v>
      </c>
      <c r="KW22" s="36">
        <v>0</v>
      </c>
      <c r="KX22" s="36">
        <v>0</v>
      </c>
      <c r="KY22" s="36">
        <v>0</v>
      </c>
      <c r="KZ22" s="36" t="s">
        <v>64</v>
      </c>
      <c r="LA22" s="36">
        <v>0</v>
      </c>
      <c r="LB22" s="36">
        <v>0</v>
      </c>
      <c r="LC22" s="36">
        <v>0</v>
      </c>
      <c r="LD22" s="36">
        <v>0</v>
      </c>
      <c r="LE22" s="36">
        <v>0</v>
      </c>
      <c r="LF22" s="36">
        <v>0</v>
      </c>
      <c r="LG22" s="36">
        <v>0</v>
      </c>
      <c r="LH22" s="36">
        <v>0</v>
      </c>
      <c r="LI22" s="36">
        <v>0</v>
      </c>
      <c r="LJ22" s="36">
        <v>0</v>
      </c>
      <c r="LK22" s="36">
        <v>0</v>
      </c>
      <c r="LL22" s="36">
        <v>0</v>
      </c>
      <c r="LM22" s="36">
        <v>0</v>
      </c>
      <c r="LN22" s="36">
        <v>0</v>
      </c>
      <c r="LO22" s="36" t="s">
        <v>64</v>
      </c>
      <c r="LP22" s="36">
        <v>0</v>
      </c>
      <c r="LQ22" s="36">
        <v>0</v>
      </c>
      <c r="LR22" s="36">
        <v>0</v>
      </c>
      <c r="LS22" s="36">
        <v>0</v>
      </c>
      <c r="LT22" s="36" t="s">
        <v>64</v>
      </c>
      <c r="LU22" s="36">
        <v>0</v>
      </c>
      <c r="LV22" s="36" t="s">
        <v>64</v>
      </c>
      <c r="LW22" s="36" t="s">
        <v>64</v>
      </c>
      <c r="LX22" s="36">
        <v>0</v>
      </c>
      <c r="LY22" s="36">
        <v>0</v>
      </c>
      <c r="LZ22" s="36">
        <v>0</v>
      </c>
      <c r="MA22" s="36" t="s">
        <v>64</v>
      </c>
      <c r="MB22" s="36">
        <v>6</v>
      </c>
      <c r="MC22" s="36" t="s">
        <v>64</v>
      </c>
      <c r="MD22" s="36">
        <v>0</v>
      </c>
      <c r="ME22" s="36">
        <v>2</v>
      </c>
      <c r="MF22" s="36" t="s">
        <v>64</v>
      </c>
      <c r="MG22" s="36" t="s">
        <v>64</v>
      </c>
      <c r="MH22" s="36">
        <v>3996</v>
      </c>
      <c r="MI22" s="36">
        <v>0</v>
      </c>
      <c r="MJ22" s="36">
        <v>385</v>
      </c>
      <c r="MK22" s="36">
        <v>1585</v>
      </c>
      <c r="ML22" s="36">
        <v>3138</v>
      </c>
      <c r="MM22" s="36">
        <v>0</v>
      </c>
      <c r="MN22" s="36" t="s">
        <v>64</v>
      </c>
      <c r="MO22" s="36" t="s">
        <v>64</v>
      </c>
      <c r="MP22" s="36">
        <v>0</v>
      </c>
      <c r="MQ22" s="36" t="s">
        <v>64</v>
      </c>
      <c r="MR22" s="36">
        <v>0</v>
      </c>
      <c r="MS22" s="36">
        <v>0</v>
      </c>
      <c r="MT22" s="36" t="s">
        <v>64</v>
      </c>
      <c r="MU22" s="36">
        <v>0</v>
      </c>
      <c r="MV22" s="36">
        <v>0</v>
      </c>
      <c r="MW22" s="36" t="s">
        <v>64</v>
      </c>
      <c r="MX22" s="36" t="s">
        <v>64</v>
      </c>
      <c r="MY22" s="36">
        <v>0</v>
      </c>
      <c r="MZ22" s="36">
        <v>0</v>
      </c>
      <c r="NA22" s="36">
        <v>0</v>
      </c>
      <c r="NB22" s="36">
        <v>0</v>
      </c>
      <c r="NC22" s="36">
        <v>0</v>
      </c>
      <c r="ND22" s="36">
        <v>0</v>
      </c>
      <c r="NE22" s="36">
        <v>0</v>
      </c>
      <c r="NF22" s="36">
        <v>0</v>
      </c>
      <c r="NG22" s="36">
        <v>0</v>
      </c>
      <c r="NH22" s="36" t="s">
        <v>64</v>
      </c>
      <c r="NI22" s="36">
        <v>1241</v>
      </c>
      <c r="NJ22" s="36">
        <v>0</v>
      </c>
      <c r="NK22" s="36">
        <v>10237</v>
      </c>
      <c r="NL22" s="36" t="s">
        <v>64</v>
      </c>
      <c r="NM22" s="36">
        <v>0</v>
      </c>
      <c r="NN22" s="36" t="s">
        <v>64</v>
      </c>
      <c r="NO22" s="36">
        <v>0</v>
      </c>
      <c r="NP22" s="36">
        <v>0</v>
      </c>
      <c r="NQ22" s="36">
        <v>0</v>
      </c>
      <c r="NR22" s="36">
        <v>0</v>
      </c>
      <c r="NS22" s="36">
        <v>0</v>
      </c>
      <c r="NT22" s="36">
        <v>0</v>
      </c>
      <c r="NU22" s="36">
        <v>0</v>
      </c>
      <c r="NV22" s="36">
        <v>0</v>
      </c>
      <c r="NW22" s="36">
        <v>0</v>
      </c>
      <c r="NX22" s="36">
        <v>0</v>
      </c>
      <c r="NY22" s="36">
        <v>0</v>
      </c>
      <c r="NZ22" s="36">
        <v>0</v>
      </c>
      <c r="OA22" s="36">
        <v>0</v>
      </c>
      <c r="OB22" s="36">
        <v>0</v>
      </c>
      <c r="OC22" s="36">
        <v>0</v>
      </c>
      <c r="OD22" s="36">
        <v>0</v>
      </c>
      <c r="OE22" s="36" t="s">
        <v>64</v>
      </c>
      <c r="OF22" s="36">
        <v>0</v>
      </c>
      <c r="OG22" s="36" t="s">
        <v>64</v>
      </c>
      <c r="OH22" s="36">
        <v>0</v>
      </c>
      <c r="OI22" s="36">
        <v>0</v>
      </c>
      <c r="OJ22" s="36">
        <v>0</v>
      </c>
      <c r="OK22" s="36" t="s">
        <v>64</v>
      </c>
      <c r="OL22" s="36">
        <v>0</v>
      </c>
      <c r="OM22" s="36">
        <v>1258</v>
      </c>
      <c r="ON22" s="36">
        <v>0</v>
      </c>
      <c r="OO22" s="36">
        <v>0</v>
      </c>
      <c r="OP22" s="36">
        <v>0</v>
      </c>
      <c r="OQ22" s="36">
        <v>0</v>
      </c>
      <c r="OR22" s="36">
        <v>0</v>
      </c>
      <c r="OS22" s="36">
        <v>0</v>
      </c>
      <c r="OT22" s="36">
        <v>0</v>
      </c>
      <c r="OU22" s="36">
        <v>0</v>
      </c>
      <c r="OV22" s="36">
        <v>0</v>
      </c>
      <c r="OW22" s="36">
        <v>0</v>
      </c>
      <c r="OX22" s="36">
        <v>0</v>
      </c>
      <c r="OY22" s="36">
        <v>0</v>
      </c>
      <c r="OZ22" s="36">
        <v>0</v>
      </c>
      <c r="PA22" s="36">
        <v>0</v>
      </c>
      <c r="PB22" s="36">
        <v>0</v>
      </c>
      <c r="PC22" s="36">
        <v>0</v>
      </c>
      <c r="PD22" s="36">
        <v>2416</v>
      </c>
      <c r="PE22" s="36">
        <v>0</v>
      </c>
      <c r="PF22" s="36" t="s">
        <v>64</v>
      </c>
      <c r="PG22" s="36">
        <v>0</v>
      </c>
      <c r="PH22" s="36">
        <v>0</v>
      </c>
      <c r="PI22" s="36">
        <v>0</v>
      </c>
      <c r="PJ22" s="36">
        <v>0</v>
      </c>
      <c r="PK22" s="36">
        <v>0</v>
      </c>
      <c r="PL22" s="36">
        <v>0</v>
      </c>
      <c r="PM22" s="36">
        <v>0</v>
      </c>
      <c r="PN22" s="36">
        <v>0</v>
      </c>
      <c r="PO22" s="36">
        <v>0</v>
      </c>
      <c r="PP22" s="36">
        <v>0</v>
      </c>
      <c r="PQ22" s="36">
        <v>0</v>
      </c>
      <c r="PR22" s="36">
        <v>0</v>
      </c>
      <c r="PS22" s="36">
        <v>0</v>
      </c>
      <c r="PT22" s="36">
        <v>0</v>
      </c>
      <c r="PU22" s="36">
        <v>0</v>
      </c>
      <c r="PV22" s="36" t="s">
        <v>64</v>
      </c>
      <c r="PW22" s="36">
        <v>0</v>
      </c>
      <c r="PX22" s="36">
        <v>0</v>
      </c>
      <c r="PY22" s="36">
        <v>0</v>
      </c>
      <c r="PZ22" s="36">
        <v>0</v>
      </c>
      <c r="QA22" s="36">
        <v>0</v>
      </c>
      <c r="QB22" s="36">
        <v>0</v>
      </c>
      <c r="QC22" s="36">
        <v>0</v>
      </c>
      <c r="QD22" s="36">
        <v>0</v>
      </c>
      <c r="QE22" s="36" t="s">
        <v>64</v>
      </c>
      <c r="QF22" s="36">
        <v>0</v>
      </c>
      <c r="QG22" s="36">
        <v>0</v>
      </c>
      <c r="QH22" s="36">
        <v>0</v>
      </c>
      <c r="QI22" s="36">
        <v>0</v>
      </c>
      <c r="QJ22" s="36">
        <v>0</v>
      </c>
      <c r="QK22" s="36">
        <v>0</v>
      </c>
      <c r="QL22" s="36">
        <v>0</v>
      </c>
      <c r="QM22" s="36">
        <v>0</v>
      </c>
      <c r="QN22" s="36">
        <v>0</v>
      </c>
      <c r="QO22" s="36">
        <v>0</v>
      </c>
      <c r="QP22" s="36">
        <v>0</v>
      </c>
      <c r="QQ22" s="36">
        <v>0</v>
      </c>
      <c r="QR22" s="36">
        <v>0</v>
      </c>
      <c r="QS22" s="36">
        <v>0</v>
      </c>
      <c r="QT22" s="36">
        <v>0</v>
      </c>
      <c r="QU22" s="36">
        <v>0</v>
      </c>
      <c r="QV22" s="36">
        <v>0</v>
      </c>
      <c r="QW22" s="36">
        <v>0</v>
      </c>
      <c r="QX22" s="36">
        <v>0</v>
      </c>
      <c r="QY22" s="36">
        <v>0</v>
      </c>
      <c r="QZ22" s="36">
        <v>0</v>
      </c>
      <c r="RA22" s="36">
        <v>0</v>
      </c>
      <c r="RB22" s="36">
        <v>0</v>
      </c>
      <c r="RC22" s="36">
        <v>0</v>
      </c>
      <c r="RD22" s="36">
        <v>0</v>
      </c>
    </row>
    <row r="23" spans="1:472" ht="15">
      <c r="A23" s="36">
        <v>2014</v>
      </c>
      <c r="B23" s="36">
        <v>23434</v>
      </c>
      <c r="C23" s="36" t="s">
        <v>64</v>
      </c>
      <c r="D23" s="36">
        <v>0</v>
      </c>
      <c r="E23" s="36">
        <v>0</v>
      </c>
      <c r="F23" s="36">
        <v>12660</v>
      </c>
      <c r="G23" s="36">
        <v>0</v>
      </c>
      <c r="H23" s="36">
        <v>0</v>
      </c>
      <c r="I23" s="36" t="s">
        <v>64</v>
      </c>
      <c r="J23" s="36" t="s">
        <v>64</v>
      </c>
      <c r="K23" s="36" t="s">
        <v>64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 t="s">
        <v>64</v>
      </c>
      <c r="S23" s="36">
        <v>17</v>
      </c>
      <c r="T23" s="36">
        <v>0</v>
      </c>
      <c r="U23" s="36">
        <v>0</v>
      </c>
      <c r="V23" s="36" t="s">
        <v>64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1459</v>
      </c>
      <c r="AE23" s="36">
        <v>0</v>
      </c>
      <c r="AF23" s="36">
        <v>0</v>
      </c>
      <c r="AG23" s="36" t="s">
        <v>64</v>
      </c>
      <c r="AH23" s="36" t="s">
        <v>64</v>
      </c>
      <c r="AI23" s="36" t="s">
        <v>64</v>
      </c>
      <c r="AJ23" s="36">
        <v>49</v>
      </c>
      <c r="AK23" s="36">
        <v>50</v>
      </c>
      <c r="AL23" s="36">
        <v>0</v>
      </c>
      <c r="AM23" s="36" t="s">
        <v>64</v>
      </c>
      <c r="AN23" s="36">
        <v>0</v>
      </c>
      <c r="AO23" s="36">
        <v>338</v>
      </c>
      <c r="AP23" s="36">
        <v>0</v>
      </c>
      <c r="AQ23" s="36">
        <v>0</v>
      </c>
      <c r="AR23" s="36">
        <v>0</v>
      </c>
      <c r="AS23" s="36">
        <v>15</v>
      </c>
      <c r="AT23" s="36">
        <v>0</v>
      </c>
      <c r="AU23" s="36">
        <v>0</v>
      </c>
      <c r="AV23" s="36">
        <v>0</v>
      </c>
      <c r="AW23" s="36" t="s">
        <v>64</v>
      </c>
      <c r="AX23" s="36">
        <v>0</v>
      </c>
      <c r="AY23" s="36">
        <v>0</v>
      </c>
      <c r="AZ23" s="36">
        <v>0</v>
      </c>
      <c r="BA23" s="36" t="s">
        <v>64</v>
      </c>
      <c r="BB23" s="36">
        <v>0</v>
      </c>
      <c r="BC23" s="36">
        <v>0</v>
      </c>
      <c r="BD23" s="36">
        <v>0</v>
      </c>
      <c r="BE23" s="36" t="s">
        <v>64</v>
      </c>
      <c r="BF23" s="36">
        <v>0</v>
      </c>
      <c r="BG23" s="36">
        <v>0</v>
      </c>
      <c r="BH23" s="36">
        <v>0</v>
      </c>
      <c r="BI23" s="36">
        <v>0</v>
      </c>
      <c r="BJ23" s="36" t="s">
        <v>64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23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-21</v>
      </c>
      <c r="CS23" s="36">
        <v>0</v>
      </c>
      <c r="CT23" s="36" t="s">
        <v>64</v>
      </c>
      <c r="CU23" s="36" t="s">
        <v>64</v>
      </c>
      <c r="CV23" s="36">
        <v>0</v>
      </c>
      <c r="CW23" s="36">
        <v>0</v>
      </c>
      <c r="CX23" s="36" t="s">
        <v>64</v>
      </c>
      <c r="CY23" s="36">
        <v>0</v>
      </c>
      <c r="CZ23" s="36" t="s">
        <v>64</v>
      </c>
      <c r="DA23" s="36">
        <v>0</v>
      </c>
      <c r="DB23" s="36">
        <v>0</v>
      </c>
      <c r="DC23" s="36" t="s">
        <v>64</v>
      </c>
      <c r="DD23" s="36">
        <v>753</v>
      </c>
      <c r="DE23" s="36" t="s">
        <v>64</v>
      </c>
      <c r="DF23" s="36">
        <v>1775</v>
      </c>
      <c r="DG23" s="36">
        <v>0</v>
      </c>
      <c r="DH23" s="36">
        <v>85</v>
      </c>
      <c r="DI23" s="36">
        <v>570</v>
      </c>
      <c r="DJ23" s="36">
        <v>0</v>
      </c>
      <c r="DK23" s="36">
        <v>0</v>
      </c>
      <c r="DL23" s="36" t="s">
        <v>64</v>
      </c>
      <c r="DM23" s="36">
        <v>0</v>
      </c>
      <c r="DN23" s="36">
        <v>0</v>
      </c>
      <c r="DO23" s="36">
        <v>10</v>
      </c>
      <c r="DP23" s="36">
        <v>0</v>
      </c>
      <c r="DQ23" s="36">
        <v>0</v>
      </c>
      <c r="DR23" s="36" t="s">
        <v>64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288</v>
      </c>
      <c r="EG23" s="36">
        <v>159</v>
      </c>
      <c r="EH23" s="36">
        <v>0</v>
      </c>
      <c r="EI23" s="36">
        <v>3634</v>
      </c>
      <c r="EJ23" s="36" t="s">
        <v>64</v>
      </c>
      <c r="EK23" s="36">
        <v>0</v>
      </c>
      <c r="EL23" s="36">
        <v>13</v>
      </c>
      <c r="EM23" s="36" t="s">
        <v>64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 t="s">
        <v>64</v>
      </c>
      <c r="EU23" s="36">
        <v>0</v>
      </c>
      <c r="EV23" s="36" t="s">
        <v>64</v>
      </c>
      <c r="EW23" s="36">
        <v>-1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 t="s">
        <v>64</v>
      </c>
      <c r="FD23" s="36">
        <v>0</v>
      </c>
      <c r="FE23" s="36">
        <v>-1</v>
      </c>
      <c r="FF23" s="36">
        <v>0</v>
      </c>
      <c r="FG23" s="36">
        <v>0</v>
      </c>
      <c r="FH23" s="36">
        <v>0</v>
      </c>
      <c r="FI23" s="36">
        <v>0</v>
      </c>
      <c r="FJ23" s="36">
        <v>-4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-175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6">
        <v>0</v>
      </c>
      <c r="HL23" s="36">
        <v>0</v>
      </c>
      <c r="HM23" s="36">
        <v>0</v>
      </c>
      <c r="HN23" s="36" t="s">
        <v>64</v>
      </c>
      <c r="HO23" s="36">
        <v>0</v>
      </c>
      <c r="HP23" s="36">
        <v>0</v>
      </c>
      <c r="HQ23" s="36">
        <v>0</v>
      </c>
      <c r="HR23" s="36">
        <v>0</v>
      </c>
      <c r="HS23" s="36">
        <v>0</v>
      </c>
      <c r="HT23" s="36">
        <v>0</v>
      </c>
      <c r="HU23" s="36">
        <v>0</v>
      </c>
      <c r="HV23" s="36">
        <v>0</v>
      </c>
      <c r="HW23" s="36">
        <v>0</v>
      </c>
      <c r="HX23" s="36">
        <v>0</v>
      </c>
      <c r="HY23" s="36">
        <v>0</v>
      </c>
      <c r="HZ23" s="36">
        <v>0</v>
      </c>
      <c r="IA23" s="36">
        <v>0</v>
      </c>
      <c r="IB23" s="36">
        <v>0</v>
      </c>
      <c r="ID23" s="36">
        <v>95861</v>
      </c>
      <c r="IE23" s="36" t="s">
        <v>64</v>
      </c>
      <c r="IF23" s="36">
        <v>0</v>
      </c>
      <c r="IG23" s="36">
        <v>0</v>
      </c>
      <c r="IH23" s="36">
        <v>53887</v>
      </c>
      <c r="II23" s="36">
        <v>0</v>
      </c>
      <c r="IJ23" s="36" t="s">
        <v>64</v>
      </c>
      <c r="IK23" s="36" t="s">
        <v>64</v>
      </c>
      <c r="IL23" s="36">
        <v>0</v>
      </c>
      <c r="IM23" s="36" t="s">
        <v>64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 t="s">
        <v>64</v>
      </c>
      <c r="IU23" s="36">
        <v>-3</v>
      </c>
      <c r="IV23" s="36">
        <v>0</v>
      </c>
      <c r="IW23" s="36">
        <v>0</v>
      </c>
      <c r="IX23" s="36" t="s">
        <v>64</v>
      </c>
      <c r="IY23" s="36">
        <v>0</v>
      </c>
      <c r="IZ23" s="36">
        <v>0</v>
      </c>
      <c r="JA23" s="36">
        <v>0</v>
      </c>
      <c r="JB23" s="36">
        <v>0</v>
      </c>
      <c r="JC23" s="36">
        <v>0</v>
      </c>
      <c r="JD23" s="36">
        <v>0</v>
      </c>
      <c r="JE23" s="36">
        <v>0</v>
      </c>
      <c r="JF23" s="36">
        <v>7683</v>
      </c>
      <c r="JG23" s="36" t="s">
        <v>64</v>
      </c>
      <c r="JH23" s="36">
        <v>0</v>
      </c>
      <c r="JI23" s="36">
        <v>176</v>
      </c>
      <c r="JJ23" s="36" t="s">
        <v>64</v>
      </c>
      <c r="JK23" s="36">
        <v>0</v>
      </c>
      <c r="JL23" s="36">
        <v>202</v>
      </c>
      <c r="JM23" s="36">
        <v>-362</v>
      </c>
      <c r="JN23" s="36" t="s">
        <v>64</v>
      </c>
      <c r="JO23" s="36">
        <v>-11</v>
      </c>
      <c r="JP23" s="36">
        <v>0</v>
      </c>
      <c r="JQ23" s="36">
        <v>3160</v>
      </c>
      <c r="JR23" s="36">
        <v>435</v>
      </c>
      <c r="JS23" s="36" t="s">
        <v>64</v>
      </c>
      <c r="JT23" s="36">
        <v>0</v>
      </c>
      <c r="JU23" s="36" t="s">
        <v>64</v>
      </c>
      <c r="JV23" s="36">
        <v>0</v>
      </c>
      <c r="JW23" s="36">
        <v>0</v>
      </c>
      <c r="JX23" s="36">
        <v>221</v>
      </c>
      <c r="JY23" s="36" t="s">
        <v>64</v>
      </c>
      <c r="JZ23" s="36">
        <v>0</v>
      </c>
      <c r="KA23" s="36">
        <v>0</v>
      </c>
      <c r="KB23" s="36">
        <v>0</v>
      </c>
      <c r="KC23" s="36">
        <v>1</v>
      </c>
      <c r="KD23" s="36" t="s">
        <v>64</v>
      </c>
      <c r="KE23" s="36">
        <v>0</v>
      </c>
      <c r="KF23" s="36">
        <v>0</v>
      </c>
      <c r="KG23" s="36" t="s">
        <v>64</v>
      </c>
      <c r="KH23" s="36">
        <v>0</v>
      </c>
      <c r="KI23" s="36">
        <v>0</v>
      </c>
      <c r="KJ23" s="36">
        <v>0</v>
      </c>
      <c r="KK23" s="36">
        <v>0</v>
      </c>
      <c r="KL23" s="36">
        <v>0</v>
      </c>
      <c r="KM23" s="36">
        <v>0</v>
      </c>
      <c r="KN23" s="36">
        <v>0</v>
      </c>
      <c r="KO23" s="36">
        <v>0</v>
      </c>
      <c r="KP23" s="36">
        <v>0</v>
      </c>
      <c r="KQ23" s="36">
        <v>0</v>
      </c>
      <c r="KR23" s="36">
        <v>0</v>
      </c>
      <c r="KS23" s="36">
        <v>0</v>
      </c>
      <c r="KT23" s="36">
        <v>0</v>
      </c>
      <c r="KU23" s="36">
        <v>0</v>
      </c>
      <c r="KV23" s="36">
        <v>0</v>
      </c>
      <c r="KW23" s="36" t="s">
        <v>64</v>
      </c>
      <c r="KX23" s="36">
        <v>0</v>
      </c>
      <c r="KY23" s="36">
        <v>0</v>
      </c>
      <c r="KZ23" s="36" t="s">
        <v>64</v>
      </c>
      <c r="LA23" s="36" t="s">
        <v>64</v>
      </c>
      <c r="LB23" s="36">
        <v>0</v>
      </c>
      <c r="LC23" s="36">
        <v>0</v>
      </c>
      <c r="LD23" s="36">
        <v>0</v>
      </c>
      <c r="LE23" s="36">
        <v>0</v>
      </c>
      <c r="LF23" s="36">
        <v>0</v>
      </c>
      <c r="LG23" s="36">
        <v>0</v>
      </c>
      <c r="LH23" s="36">
        <v>0</v>
      </c>
      <c r="LI23" s="36">
        <v>0</v>
      </c>
      <c r="LJ23" s="36">
        <v>0</v>
      </c>
      <c r="LK23" s="36">
        <v>0</v>
      </c>
      <c r="LL23" s="36">
        <v>0</v>
      </c>
      <c r="LM23" s="36">
        <v>0</v>
      </c>
      <c r="LN23" s="36">
        <v>0</v>
      </c>
      <c r="LO23" s="36">
        <v>0</v>
      </c>
      <c r="LP23" s="36">
        <v>0</v>
      </c>
      <c r="LQ23" s="36">
        <v>0</v>
      </c>
      <c r="LR23" s="36">
        <v>0</v>
      </c>
      <c r="LS23" s="36">
        <v>0</v>
      </c>
      <c r="LT23" s="36">
        <v>0</v>
      </c>
      <c r="LU23" s="36">
        <v>0</v>
      </c>
      <c r="LV23" s="36" t="s">
        <v>64</v>
      </c>
      <c r="LW23" s="36" t="s">
        <v>64</v>
      </c>
      <c r="LX23" s="36">
        <v>0</v>
      </c>
      <c r="LY23" s="36">
        <v>0</v>
      </c>
      <c r="LZ23" s="36">
        <v>0</v>
      </c>
      <c r="MA23" s="36" t="s">
        <v>64</v>
      </c>
      <c r="MB23" s="36" t="s">
        <v>64</v>
      </c>
      <c r="MC23" s="36" t="s">
        <v>64</v>
      </c>
      <c r="MD23" s="36">
        <v>0</v>
      </c>
      <c r="ME23" s="36" t="s">
        <v>64</v>
      </c>
      <c r="MF23" s="36" t="s">
        <v>64</v>
      </c>
      <c r="MG23" s="36" t="s">
        <v>64</v>
      </c>
      <c r="MH23" s="36">
        <v>3923</v>
      </c>
      <c r="MI23" s="36">
        <v>0</v>
      </c>
      <c r="MJ23" s="36">
        <v>695</v>
      </c>
      <c r="MK23" s="36">
        <v>3044</v>
      </c>
      <c r="ML23" s="36">
        <v>3591</v>
      </c>
      <c r="MM23" s="36">
        <v>0</v>
      </c>
      <c r="MN23" s="36">
        <v>34</v>
      </c>
      <c r="MO23" s="36">
        <v>0</v>
      </c>
      <c r="MP23" s="36">
        <v>0</v>
      </c>
      <c r="MQ23" s="36" t="s">
        <v>64</v>
      </c>
      <c r="MR23" s="36">
        <v>0</v>
      </c>
      <c r="MS23" s="36">
        <v>0</v>
      </c>
      <c r="MT23" s="36" t="s">
        <v>64</v>
      </c>
      <c r="MU23" s="36">
        <v>0</v>
      </c>
      <c r="MV23" s="36">
        <v>0</v>
      </c>
      <c r="MW23" s="36">
        <v>0</v>
      </c>
      <c r="MX23" s="36" t="s">
        <v>64</v>
      </c>
      <c r="MY23" s="36">
        <v>0</v>
      </c>
      <c r="MZ23" s="36">
        <v>0</v>
      </c>
      <c r="NA23" s="36">
        <v>0</v>
      </c>
      <c r="NB23" s="36">
        <v>0</v>
      </c>
      <c r="NC23" s="36">
        <v>0</v>
      </c>
      <c r="ND23" s="36">
        <v>0</v>
      </c>
      <c r="NE23" s="36">
        <v>0</v>
      </c>
      <c r="NF23" s="36">
        <v>0</v>
      </c>
      <c r="NG23" s="36">
        <v>0</v>
      </c>
      <c r="NH23" s="36">
        <v>-1335</v>
      </c>
      <c r="NI23" s="36">
        <v>1938</v>
      </c>
      <c r="NJ23" s="36">
        <v>0</v>
      </c>
      <c r="NK23" s="36">
        <v>8337</v>
      </c>
      <c r="NL23" s="36" t="s">
        <v>64</v>
      </c>
      <c r="NM23" s="36">
        <v>0</v>
      </c>
      <c r="NN23" s="36" t="s">
        <v>64</v>
      </c>
      <c r="NO23" s="36">
        <v>0</v>
      </c>
      <c r="NP23" s="36">
        <v>0</v>
      </c>
      <c r="NQ23" s="36">
        <v>0</v>
      </c>
      <c r="NR23" s="36">
        <v>0</v>
      </c>
      <c r="NS23" s="36">
        <v>0</v>
      </c>
      <c r="NT23" s="36">
        <v>0</v>
      </c>
      <c r="NU23" s="36">
        <v>0</v>
      </c>
      <c r="NV23" s="36">
        <v>0</v>
      </c>
      <c r="NW23" s="36">
        <v>0</v>
      </c>
      <c r="NX23" s="36">
        <v>0</v>
      </c>
      <c r="NY23" s="36">
        <v>0</v>
      </c>
      <c r="NZ23" s="36">
        <v>0</v>
      </c>
      <c r="OA23" s="36">
        <v>0</v>
      </c>
      <c r="OB23" s="36">
        <v>0</v>
      </c>
      <c r="OC23" s="36">
        <v>0</v>
      </c>
      <c r="OD23" s="36">
        <v>0</v>
      </c>
      <c r="OE23" s="36" t="s">
        <v>64</v>
      </c>
      <c r="OF23" s="36">
        <v>0</v>
      </c>
      <c r="OG23" s="36" t="s">
        <v>64</v>
      </c>
      <c r="OH23" s="36">
        <v>0</v>
      </c>
      <c r="OI23" s="36">
        <v>0</v>
      </c>
      <c r="OJ23" s="36">
        <v>0</v>
      </c>
      <c r="OK23" s="36" t="s">
        <v>64</v>
      </c>
      <c r="OL23" s="36">
        <v>0</v>
      </c>
      <c r="OM23" s="36">
        <v>941</v>
      </c>
      <c r="ON23" s="36">
        <v>0</v>
      </c>
      <c r="OO23" s="36">
        <v>0</v>
      </c>
      <c r="OP23" s="36">
        <v>0</v>
      </c>
      <c r="OQ23" s="36">
        <v>0</v>
      </c>
      <c r="OR23" s="36">
        <v>0</v>
      </c>
      <c r="OS23" s="36">
        <v>0</v>
      </c>
      <c r="OT23" s="36">
        <v>0</v>
      </c>
      <c r="OU23" s="36">
        <v>0</v>
      </c>
      <c r="OV23" s="36">
        <v>0</v>
      </c>
      <c r="OW23" s="36">
        <v>0</v>
      </c>
      <c r="OX23" s="36">
        <v>0</v>
      </c>
      <c r="OY23" s="36">
        <v>0</v>
      </c>
      <c r="OZ23" s="36">
        <v>0</v>
      </c>
      <c r="PA23" s="36">
        <v>0</v>
      </c>
      <c r="PB23" s="36">
        <v>0</v>
      </c>
      <c r="PC23" s="36">
        <v>0</v>
      </c>
      <c r="PD23" s="36">
        <v>2702</v>
      </c>
      <c r="PE23" s="36">
        <v>0</v>
      </c>
      <c r="PF23" s="36" t="s">
        <v>64</v>
      </c>
      <c r="PG23" s="36">
        <v>0</v>
      </c>
      <c r="PH23" s="36">
        <v>0</v>
      </c>
      <c r="PI23" s="36">
        <v>0</v>
      </c>
      <c r="PJ23" s="36">
        <v>0</v>
      </c>
      <c r="PK23" s="36">
        <v>0</v>
      </c>
      <c r="PL23" s="36">
        <v>0</v>
      </c>
      <c r="PM23" s="36">
        <v>0</v>
      </c>
      <c r="PN23" s="36">
        <v>0</v>
      </c>
      <c r="PO23" s="36">
        <v>0</v>
      </c>
      <c r="PP23" s="36">
        <v>0</v>
      </c>
      <c r="PQ23" s="36">
        <v>0</v>
      </c>
      <c r="PR23" s="36">
        <v>0</v>
      </c>
      <c r="PS23" s="36">
        <v>0</v>
      </c>
      <c r="PT23" s="36">
        <v>0</v>
      </c>
      <c r="PU23" s="36">
        <v>0</v>
      </c>
      <c r="PV23" s="36">
        <v>0</v>
      </c>
      <c r="PW23" s="36">
        <v>0</v>
      </c>
      <c r="PX23" s="36">
        <v>0</v>
      </c>
      <c r="PY23" s="36">
        <v>0</v>
      </c>
      <c r="PZ23" s="36">
        <v>0</v>
      </c>
      <c r="QA23" s="36">
        <v>0</v>
      </c>
      <c r="QB23" s="36">
        <v>0</v>
      </c>
      <c r="QC23" s="36">
        <v>0</v>
      </c>
      <c r="QD23" s="36">
        <v>0</v>
      </c>
      <c r="QE23" s="36" t="s">
        <v>64</v>
      </c>
      <c r="QF23" s="36">
        <v>0</v>
      </c>
      <c r="QG23" s="36">
        <v>0</v>
      </c>
      <c r="QH23" s="36">
        <v>0</v>
      </c>
      <c r="QI23" s="36">
        <v>0</v>
      </c>
      <c r="QJ23" s="36">
        <v>0</v>
      </c>
      <c r="QK23" s="36">
        <v>0</v>
      </c>
      <c r="QL23" s="36">
        <v>0</v>
      </c>
      <c r="QM23" s="36">
        <v>0</v>
      </c>
      <c r="QN23" s="36">
        <v>0</v>
      </c>
      <c r="QO23" s="36">
        <v>0</v>
      </c>
      <c r="QP23" s="36">
        <v>0</v>
      </c>
      <c r="QQ23" s="36">
        <v>0</v>
      </c>
      <c r="QR23" s="36">
        <v>0</v>
      </c>
      <c r="QS23" s="36">
        <v>0</v>
      </c>
      <c r="QT23" s="36">
        <v>0</v>
      </c>
      <c r="QU23" s="36">
        <v>0</v>
      </c>
      <c r="QV23" s="36">
        <v>0</v>
      </c>
      <c r="QW23" s="36">
        <v>0</v>
      </c>
      <c r="QX23" s="36">
        <v>0</v>
      </c>
      <c r="QY23" s="36" t="s">
        <v>64</v>
      </c>
      <c r="QZ23" s="36">
        <v>0</v>
      </c>
      <c r="RA23" s="36">
        <v>0</v>
      </c>
      <c r="RB23" s="36">
        <v>0</v>
      </c>
      <c r="RC23" s="36">
        <v>0</v>
      </c>
      <c r="RD23" s="36">
        <v>0</v>
      </c>
    </row>
    <row r="24" spans="1:472" ht="15">
      <c r="A24" s="36">
        <v>2015</v>
      </c>
      <c r="B24" s="36">
        <v>25028</v>
      </c>
      <c r="C24" s="36" t="s">
        <v>64</v>
      </c>
      <c r="D24" s="36">
        <v>0</v>
      </c>
      <c r="E24" s="36">
        <v>0</v>
      </c>
      <c r="F24" s="36">
        <v>13665</v>
      </c>
      <c r="G24" s="36">
        <v>0</v>
      </c>
      <c r="H24" s="36">
        <v>0</v>
      </c>
      <c r="I24" s="36" t="s">
        <v>64</v>
      </c>
      <c r="J24" s="36" t="s">
        <v>64</v>
      </c>
      <c r="K24" s="36" t="s">
        <v>64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 t="s">
        <v>64</v>
      </c>
      <c r="S24" s="36" t="s">
        <v>64</v>
      </c>
      <c r="T24" s="36">
        <v>0</v>
      </c>
      <c r="U24" s="36">
        <v>0</v>
      </c>
      <c r="V24" s="36" t="s">
        <v>64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1422</v>
      </c>
      <c r="AE24" s="36">
        <v>0</v>
      </c>
      <c r="AF24" s="36">
        <v>0</v>
      </c>
      <c r="AG24" s="36" t="s">
        <v>64</v>
      </c>
      <c r="AH24" s="36" t="s">
        <v>64</v>
      </c>
      <c r="AI24" s="36" t="s">
        <v>64</v>
      </c>
      <c r="AJ24" s="36" t="s">
        <v>64</v>
      </c>
      <c r="AK24" s="36" t="s">
        <v>64</v>
      </c>
      <c r="AL24" s="36">
        <v>0</v>
      </c>
      <c r="AM24" s="36" t="s">
        <v>64</v>
      </c>
      <c r="AN24" s="36">
        <v>0</v>
      </c>
      <c r="AO24" s="36">
        <v>431</v>
      </c>
      <c r="AP24" s="36">
        <v>0</v>
      </c>
      <c r="AQ24" s="36">
        <v>0</v>
      </c>
      <c r="AR24" s="36">
        <v>0</v>
      </c>
      <c r="AS24" s="36">
        <v>14</v>
      </c>
      <c r="AT24" s="36">
        <v>0</v>
      </c>
      <c r="AU24" s="36">
        <v>0</v>
      </c>
      <c r="AV24" s="36">
        <v>0</v>
      </c>
      <c r="AW24" s="36" t="s">
        <v>64</v>
      </c>
      <c r="AX24" s="36">
        <v>0</v>
      </c>
      <c r="AY24" s="36">
        <v>0</v>
      </c>
      <c r="AZ24" s="36">
        <v>0</v>
      </c>
      <c r="BA24" s="36" t="s">
        <v>64</v>
      </c>
      <c r="BB24" s="36">
        <v>0</v>
      </c>
      <c r="BC24" s="36">
        <v>0</v>
      </c>
      <c r="BD24" s="36">
        <v>0</v>
      </c>
      <c r="BE24" s="36" t="s">
        <v>64</v>
      </c>
      <c r="BF24" s="36">
        <v>0</v>
      </c>
      <c r="BG24" s="36">
        <v>0</v>
      </c>
      <c r="BH24" s="36">
        <v>0</v>
      </c>
      <c r="BI24" s="36">
        <v>0</v>
      </c>
      <c r="BJ24" s="36" t="s">
        <v>64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 t="s">
        <v>64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-6</v>
      </c>
      <c r="CS24" s="36">
        <v>0</v>
      </c>
      <c r="CT24" s="36" t="s">
        <v>64</v>
      </c>
      <c r="CU24" s="36" t="s">
        <v>64</v>
      </c>
      <c r="CV24" s="36">
        <v>0</v>
      </c>
      <c r="CW24" s="36">
        <v>0</v>
      </c>
      <c r="CX24" s="36" t="s">
        <v>64</v>
      </c>
      <c r="CY24" s="36" t="s">
        <v>64</v>
      </c>
      <c r="CZ24" s="36">
        <v>-14</v>
      </c>
      <c r="DA24" s="36" t="s">
        <v>64</v>
      </c>
      <c r="DB24" s="36">
        <v>0</v>
      </c>
      <c r="DC24" s="36" t="s">
        <v>64</v>
      </c>
      <c r="DD24" s="36" t="s">
        <v>64</v>
      </c>
      <c r="DE24" s="36" t="s">
        <v>64</v>
      </c>
      <c r="DF24" s="36">
        <v>1647</v>
      </c>
      <c r="DG24" s="36">
        <v>0</v>
      </c>
      <c r="DH24" s="36">
        <v>85</v>
      </c>
      <c r="DI24" s="36">
        <v>544</v>
      </c>
      <c r="DJ24" s="36">
        <v>1</v>
      </c>
      <c r="DK24" s="36">
        <v>0</v>
      </c>
      <c r="DL24" s="36" t="s">
        <v>64</v>
      </c>
      <c r="DM24" s="36">
        <v>0</v>
      </c>
      <c r="DN24" s="36">
        <v>0</v>
      </c>
      <c r="DO24" s="36">
        <v>26</v>
      </c>
      <c r="DP24" s="36">
        <v>0</v>
      </c>
      <c r="DQ24" s="36">
        <v>0</v>
      </c>
      <c r="DR24" s="36" t="s">
        <v>64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281</v>
      </c>
      <c r="EG24" s="36">
        <v>182</v>
      </c>
      <c r="EH24" s="36">
        <v>0</v>
      </c>
      <c r="EI24" s="36">
        <v>4273</v>
      </c>
      <c r="EJ24" s="36">
        <v>3</v>
      </c>
      <c r="EK24" s="36">
        <v>0</v>
      </c>
      <c r="EL24" s="36" t="s">
        <v>64</v>
      </c>
      <c r="EM24" s="36" t="s">
        <v>64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 t="s">
        <v>64</v>
      </c>
      <c r="EU24" s="36">
        <v>0</v>
      </c>
      <c r="EV24" s="36" t="s">
        <v>64</v>
      </c>
      <c r="EW24" s="36">
        <v>-2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-3</v>
      </c>
      <c r="FD24" s="36">
        <v>0</v>
      </c>
      <c r="FE24" s="36">
        <v>-1</v>
      </c>
      <c r="FF24" s="36">
        <v>0</v>
      </c>
      <c r="FG24" s="36">
        <v>0</v>
      </c>
      <c r="FH24" s="36">
        <v>0</v>
      </c>
      <c r="FI24" s="36">
        <v>0</v>
      </c>
      <c r="FJ24" s="36">
        <v>-1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-231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6">
        <v>0</v>
      </c>
      <c r="HL24" s="36">
        <v>0</v>
      </c>
      <c r="HM24" s="36">
        <v>0</v>
      </c>
      <c r="HN24" s="36" t="s">
        <v>64</v>
      </c>
      <c r="HO24" s="36">
        <v>0</v>
      </c>
      <c r="HP24" s="36">
        <v>0</v>
      </c>
      <c r="HQ24" s="36">
        <v>0</v>
      </c>
      <c r="HR24" s="36">
        <v>0</v>
      </c>
      <c r="HS24" s="36">
        <v>0</v>
      </c>
      <c r="HT24" s="36">
        <v>0</v>
      </c>
      <c r="HU24" s="36">
        <v>0</v>
      </c>
      <c r="HV24" s="36">
        <v>0</v>
      </c>
      <c r="HW24" s="36">
        <v>0</v>
      </c>
      <c r="HX24" s="36">
        <v>0</v>
      </c>
      <c r="HY24" s="36">
        <v>0</v>
      </c>
      <c r="HZ24" s="36">
        <v>0</v>
      </c>
      <c r="IA24" s="36">
        <v>0</v>
      </c>
      <c r="IB24" s="36">
        <v>0</v>
      </c>
      <c r="ID24" s="36">
        <v>99599</v>
      </c>
      <c r="IE24" s="36" t="s">
        <v>64</v>
      </c>
      <c r="IF24" s="36">
        <v>0</v>
      </c>
      <c r="IG24" s="36">
        <v>0</v>
      </c>
      <c r="IH24" s="36">
        <v>51441</v>
      </c>
      <c r="II24" s="36">
        <v>0</v>
      </c>
      <c r="IJ24" s="36" t="s">
        <v>64</v>
      </c>
      <c r="IK24" s="36" t="s">
        <v>64</v>
      </c>
      <c r="IL24" s="36" t="s">
        <v>64</v>
      </c>
      <c r="IM24" s="36" t="s">
        <v>64</v>
      </c>
      <c r="IN24" s="36">
        <v>0</v>
      </c>
      <c r="IO24" s="36">
        <v>0</v>
      </c>
      <c r="IP24" s="36">
        <v>0</v>
      </c>
      <c r="IQ24" s="36">
        <v>0</v>
      </c>
      <c r="IR24" s="36">
        <v>0</v>
      </c>
      <c r="IS24" s="36">
        <v>0</v>
      </c>
      <c r="IT24" s="36">
        <v>0</v>
      </c>
      <c r="IU24" s="36">
        <v>-11</v>
      </c>
      <c r="IV24" s="36">
        <v>0</v>
      </c>
      <c r="IW24" s="36">
        <v>0</v>
      </c>
      <c r="IX24" s="36" t="s">
        <v>64</v>
      </c>
      <c r="IY24" s="36">
        <v>0</v>
      </c>
      <c r="IZ24" s="36">
        <v>0</v>
      </c>
      <c r="JA24" s="36">
        <v>0</v>
      </c>
      <c r="JB24" s="36">
        <v>0</v>
      </c>
      <c r="JC24" s="36">
        <v>0</v>
      </c>
      <c r="JD24" s="36">
        <v>0</v>
      </c>
      <c r="JE24" s="36">
        <v>0</v>
      </c>
      <c r="JF24" s="36">
        <v>5426</v>
      </c>
      <c r="JG24" s="36" t="s">
        <v>64</v>
      </c>
      <c r="JH24" s="36" t="s">
        <v>64</v>
      </c>
      <c r="JI24" s="36">
        <v>1947</v>
      </c>
      <c r="JJ24" s="36" t="s">
        <v>64</v>
      </c>
      <c r="JK24" s="36" t="s">
        <v>64</v>
      </c>
      <c r="JL24" s="36">
        <v>163</v>
      </c>
      <c r="JM24" s="36">
        <v>-211</v>
      </c>
      <c r="JN24" s="36" t="s">
        <v>64</v>
      </c>
      <c r="JO24" s="36">
        <v>-27</v>
      </c>
      <c r="JP24" s="36">
        <v>0</v>
      </c>
      <c r="JQ24" s="36">
        <v>3429</v>
      </c>
      <c r="JR24" s="36">
        <v>472</v>
      </c>
      <c r="JS24" s="36" t="s">
        <v>64</v>
      </c>
      <c r="JT24" s="36">
        <v>0</v>
      </c>
      <c r="JU24" s="36" t="s">
        <v>64</v>
      </c>
      <c r="JV24" s="36">
        <v>0</v>
      </c>
      <c r="JW24" s="36">
        <v>0</v>
      </c>
      <c r="JX24" s="36">
        <v>190</v>
      </c>
      <c r="JY24" s="36" t="s">
        <v>64</v>
      </c>
      <c r="JZ24" s="36">
        <v>0</v>
      </c>
      <c r="KA24" s="36">
        <v>0</v>
      </c>
      <c r="KB24" s="36">
        <v>0</v>
      </c>
      <c r="KC24" s="36" t="s">
        <v>64</v>
      </c>
      <c r="KD24" s="36" t="s">
        <v>64</v>
      </c>
      <c r="KE24" s="36">
        <v>0</v>
      </c>
      <c r="KF24" s="36">
        <v>0</v>
      </c>
      <c r="KG24" s="36" t="s">
        <v>64</v>
      </c>
      <c r="KH24" s="36">
        <v>0</v>
      </c>
      <c r="KI24" s="36">
        <v>0</v>
      </c>
      <c r="KJ24" s="36">
        <v>0</v>
      </c>
      <c r="KK24" s="36">
        <v>0</v>
      </c>
      <c r="KL24" s="36">
        <v>0</v>
      </c>
      <c r="KM24" s="36">
        <v>0</v>
      </c>
      <c r="KN24" s="36">
        <v>0</v>
      </c>
      <c r="KO24" s="36">
        <v>0</v>
      </c>
      <c r="KP24" s="36">
        <v>0</v>
      </c>
      <c r="KQ24" s="36">
        <v>0</v>
      </c>
      <c r="KR24" s="36">
        <v>0</v>
      </c>
      <c r="KS24" s="36">
        <v>0</v>
      </c>
      <c r="KT24" s="36">
        <v>0</v>
      </c>
      <c r="KU24" s="36">
        <v>0</v>
      </c>
      <c r="KV24" s="36">
        <v>0</v>
      </c>
      <c r="KW24" s="36" t="s">
        <v>64</v>
      </c>
      <c r="KX24" s="36">
        <v>0</v>
      </c>
      <c r="KY24" s="36">
        <v>0</v>
      </c>
      <c r="KZ24" s="36" t="s">
        <v>64</v>
      </c>
      <c r="LA24" s="36" t="s">
        <v>64</v>
      </c>
      <c r="LB24" s="36">
        <v>0</v>
      </c>
      <c r="LC24" s="36">
        <v>0</v>
      </c>
      <c r="LD24" s="36">
        <v>0</v>
      </c>
      <c r="LE24" s="36">
        <v>0</v>
      </c>
      <c r="LF24" s="36">
        <v>0</v>
      </c>
      <c r="LG24" s="36">
        <v>0</v>
      </c>
      <c r="LH24" s="36">
        <v>0</v>
      </c>
      <c r="LI24" s="36">
        <v>0</v>
      </c>
      <c r="LJ24" s="36">
        <v>0</v>
      </c>
      <c r="LK24" s="36">
        <v>0</v>
      </c>
      <c r="LL24" s="36">
        <v>0</v>
      </c>
      <c r="LM24" s="36">
        <v>0</v>
      </c>
      <c r="LN24" s="36">
        <v>0</v>
      </c>
      <c r="LO24" s="36">
        <v>0</v>
      </c>
      <c r="LP24" s="36">
        <v>0</v>
      </c>
      <c r="LQ24" s="36">
        <v>0</v>
      </c>
      <c r="LR24" s="36">
        <v>0</v>
      </c>
      <c r="LS24" s="36">
        <v>0</v>
      </c>
      <c r="LT24" s="36">
        <v>0</v>
      </c>
      <c r="LU24" s="36">
        <v>0</v>
      </c>
      <c r="LV24" s="36" t="s">
        <v>64</v>
      </c>
      <c r="LW24" s="36" t="s">
        <v>64</v>
      </c>
      <c r="LX24" s="36">
        <v>0</v>
      </c>
      <c r="LY24" s="36">
        <v>0</v>
      </c>
      <c r="LZ24" s="36">
        <v>0</v>
      </c>
      <c r="MA24" s="36">
        <v>0</v>
      </c>
      <c r="MB24" s="36">
        <v>3</v>
      </c>
      <c r="MC24" s="36" t="s">
        <v>64</v>
      </c>
      <c r="MD24" s="36">
        <v>0</v>
      </c>
      <c r="ME24" s="36" t="s">
        <v>64</v>
      </c>
      <c r="MF24" s="36" t="s">
        <v>64</v>
      </c>
      <c r="MG24" s="36" t="s">
        <v>64</v>
      </c>
      <c r="MH24" s="36">
        <v>5178</v>
      </c>
      <c r="MI24" s="36">
        <v>0</v>
      </c>
      <c r="MJ24" s="36">
        <v>654</v>
      </c>
      <c r="MK24" s="36">
        <v>5546</v>
      </c>
      <c r="ML24" s="36">
        <v>4817</v>
      </c>
      <c r="MM24" s="36">
        <v>0</v>
      </c>
      <c r="MN24" s="36" t="s">
        <v>64</v>
      </c>
      <c r="MO24" s="36">
        <v>0</v>
      </c>
      <c r="MP24" s="36">
        <v>0</v>
      </c>
      <c r="MQ24" s="36" t="s">
        <v>64</v>
      </c>
      <c r="MR24" s="36" t="s">
        <v>64</v>
      </c>
      <c r="MS24" s="36">
        <v>0</v>
      </c>
      <c r="MT24" s="36" t="s">
        <v>64</v>
      </c>
      <c r="MU24" s="36">
        <v>0</v>
      </c>
      <c r="MV24" s="36">
        <v>0</v>
      </c>
      <c r="MW24" s="36">
        <v>0</v>
      </c>
      <c r="MX24" s="36" t="s">
        <v>64</v>
      </c>
      <c r="MY24" s="36">
        <v>0</v>
      </c>
      <c r="MZ24" s="36">
        <v>0</v>
      </c>
      <c r="NA24" s="36">
        <v>0</v>
      </c>
      <c r="NB24" s="36">
        <v>0</v>
      </c>
      <c r="NC24" s="36">
        <v>0</v>
      </c>
      <c r="ND24" s="36">
        <v>0</v>
      </c>
      <c r="NE24" s="36">
        <v>0</v>
      </c>
      <c r="NF24" s="36">
        <v>0</v>
      </c>
      <c r="NG24" s="36">
        <v>0</v>
      </c>
      <c r="NH24" s="36">
        <v>-1759</v>
      </c>
      <c r="NI24" s="36">
        <v>3967</v>
      </c>
      <c r="NJ24" s="36">
        <v>0</v>
      </c>
      <c r="NK24" s="36">
        <v>7955</v>
      </c>
      <c r="NL24" s="36" t="s">
        <v>64</v>
      </c>
      <c r="NM24" s="36">
        <v>0</v>
      </c>
      <c r="NN24" s="36" t="s">
        <v>64</v>
      </c>
      <c r="NO24" s="36" t="s">
        <v>64</v>
      </c>
      <c r="NP24" s="36">
        <v>0</v>
      </c>
      <c r="NQ24" s="36">
        <v>0</v>
      </c>
      <c r="NR24" s="36">
        <v>0</v>
      </c>
      <c r="NS24" s="36">
        <v>0</v>
      </c>
      <c r="NT24" s="36">
        <v>0</v>
      </c>
      <c r="NU24" s="36">
        <v>0</v>
      </c>
      <c r="NV24" s="36">
        <v>0</v>
      </c>
      <c r="NW24" s="36">
        <v>0</v>
      </c>
      <c r="NX24" s="36">
        <v>0</v>
      </c>
      <c r="NY24" s="36" t="s">
        <v>64</v>
      </c>
      <c r="NZ24" s="36">
        <v>0</v>
      </c>
      <c r="OA24" s="36">
        <v>0</v>
      </c>
      <c r="OB24" s="36">
        <v>0</v>
      </c>
      <c r="OC24" s="36">
        <v>0</v>
      </c>
      <c r="OD24" s="36">
        <v>0</v>
      </c>
      <c r="OE24" s="36" t="s">
        <v>64</v>
      </c>
      <c r="OF24" s="36">
        <v>0</v>
      </c>
      <c r="OG24" s="36" t="s">
        <v>64</v>
      </c>
      <c r="OH24" s="36">
        <v>0</v>
      </c>
      <c r="OI24" s="36">
        <v>0</v>
      </c>
      <c r="OJ24" s="36">
        <v>0</v>
      </c>
      <c r="OK24" s="36" t="s">
        <v>64</v>
      </c>
      <c r="OL24" s="36" t="s">
        <v>64</v>
      </c>
      <c r="OM24" s="36">
        <v>1102</v>
      </c>
      <c r="ON24" s="36">
        <v>0</v>
      </c>
      <c r="OO24" s="36">
        <v>0</v>
      </c>
      <c r="OP24" s="36">
        <v>0</v>
      </c>
      <c r="OQ24" s="36">
        <v>0</v>
      </c>
      <c r="OR24" s="36">
        <v>0</v>
      </c>
      <c r="OS24" s="36">
        <v>0</v>
      </c>
      <c r="OT24" s="36">
        <v>0</v>
      </c>
      <c r="OU24" s="36">
        <v>0</v>
      </c>
      <c r="OV24" s="36">
        <v>0</v>
      </c>
      <c r="OW24" s="36">
        <v>0</v>
      </c>
      <c r="OX24" s="36">
        <v>0</v>
      </c>
      <c r="OY24" s="36">
        <v>0</v>
      </c>
      <c r="OZ24" s="36">
        <v>0</v>
      </c>
      <c r="PA24" s="36">
        <v>0</v>
      </c>
      <c r="PB24" s="36">
        <v>0</v>
      </c>
      <c r="PC24" s="36">
        <v>0</v>
      </c>
      <c r="PD24" s="36">
        <v>3043</v>
      </c>
      <c r="PE24" s="36">
        <v>0</v>
      </c>
      <c r="PF24" s="36" t="s">
        <v>64</v>
      </c>
      <c r="PG24" s="36">
        <v>0</v>
      </c>
      <c r="PH24" s="36">
        <v>0</v>
      </c>
      <c r="PI24" s="36">
        <v>0</v>
      </c>
      <c r="PJ24" s="36">
        <v>0</v>
      </c>
      <c r="PK24" s="36">
        <v>0</v>
      </c>
      <c r="PL24" s="36">
        <v>0</v>
      </c>
      <c r="PM24" s="36">
        <v>0</v>
      </c>
      <c r="PN24" s="36">
        <v>0</v>
      </c>
      <c r="PO24" s="36">
        <v>0</v>
      </c>
      <c r="PP24" s="36">
        <v>0</v>
      </c>
      <c r="PQ24" s="36">
        <v>0</v>
      </c>
      <c r="PR24" s="36">
        <v>0</v>
      </c>
      <c r="PS24" s="36">
        <v>0</v>
      </c>
      <c r="PT24" s="36">
        <v>0</v>
      </c>
      <c r="PU24" s="36">
        <v>0</v>
      </c>
      <c r="PV24" s="36">
        <v>0</v>
      </c>
      <c r="PW24" s="36">
        <v>0</v>
      </c>
      <c r="PX24" s="36">
        <v>0</v>
      </c>
      <c r="PY24" s="36">
        <v>0</v>
      </c>
      <c r="PZ24" s="36">
        <v>0</v>
      </c>
      <c r="QA24" s="36">
        <v>0</v>
      </c>
      <c r="QB24" s="36">
        <v>0</v>
      </c>
      <c r="QC24" s="36">
        <v>0</v>
      </c>
      <c r="QD24" s="36">
        <v>0</v>
      </c>
      <c r="QE24" s="36">
        <v>0</v>
      </c>
      <c r="QF24" s="36">
        <v>0</v>
      </c>
      <c r="QG24" s="36">
        <v>0</v>
      </c>
      <c r="QH24" s="36">
        <v>0</v>
      </c>
      <c r="QI24" s="36">
        <v>0</v>
      </c>
      <c r="QJ24" s="36">
        <v>0</v>
      </c>
      <c r="QK24" s="36">
        <v>0</v>
      </c>
      <c r="QL24" s="36">
        <v>0</v>
      </c>
      <c r="QM24" s="36">
        <v>0</v>
      </c>
      <c r="QN24" s="36">
        <v>0</v>
      </c>
      <c r="QO24" s="36">
        <v>0</v>
      </c>
      <c r="QP24" s="36">
        <v>0</v>
      </c>
      <c r="QQ24" s="36">
        <v>0</v>
      </c>
      <c r="QR24" s="36">
        <v>0</v>
      </c>
      <c r="QS24" s="36">
        <v>0</v>
      </c>
      <c r="QT24" s="36">
        <v>0</v>
      </c>
      <c r="QU24" s="36">
        <v>0</v>
      </c>
      <c r="QV24" s="36">
        <v>0</v>
      </c>
      <c r="QW24" s="36">
        <v>0</v>
      </c>
      <c r="QX24" s="36">
        <v>0</v>
      </c>
      <c r="QY24" s="36" t="s">
        <v>64</v>
      </c>
      <c r="QZ24" s="36">
        <v>0</v>
      </c>
      <c r="RA24" s="36">
        <v>0</v>
      </c>
      <c r="RB24" s="36" t="s">
        <v>64</v>
      </c>
      <c r="RC24" s="36">
        <v>0</v>
      </c>
      <c r="RD24" s="36">
        <v>0</v>
      </c>
    </row>
    <row r="26" ht="15">
      <c r="A26" s="36" t="s">
        <v>41</v>
      </c>
    </row>
    <row r="27" ht="15">
      <c r="A27" s="36" t="s">
        <v>40</v>
      </c>
    </row>
    <row r="28" spans="1:12" ht="15">
      <c r="A28" s="36" t="s">
        <v>651</v>
      </c>
      <c r="F28" s="36" t="s">
        <v>944</v>
      </c>
      <c r="K28" s="39"/>
      <c r="L28" s="39"/>
    </row>
    <row r="29" spans="11:12" ht="15">
      <c r="K29" s="39"/>
      <c r="L29" s="39"/>
    </row>
    <row r="30" spans="1:12" ht="15">
      <c r="A30" s="36" t="s">
        <v>38</v>
      </c>
      <c r="G30" s="36" t="s">
        <v>652</v>
      </c>
      <c r="H30" s="36" t="s">
        <v>653</v>
      </c>
      <c r="J30" s="36" t="s">
        <v>874</v>
      </c>
      <c r="K30" s="39" t="s">
        <v>875</v>
      </c>
      <c r="L30" s="39" t="s">
        <v>876</v>
      </c>
    </row>
    <row r="31" spans="7:12" ht="15">
      <c r="G31" s="36">
        <v>2015</v>
      </c>
      <c r="H31" s="36">
        <v>2015</v>
      </c>
      <c r="J31" s="36">
        <v>2015</v>
      </c>
      <c r="K31" s="39">
        <v>2015</v>
      </c>
      <c r="L31" s="39">
        <v>2015</v>
      </c>
    </row>
    <row r="32" spans="1:12" ht="15">
      <c r="A32" s="36" t="s">
        <v>36</v>
      </c>
      <c r="F32" s="37" t="s">
        <v>153</v>
      </c>
      <c r="G32" s="36">
        <f>SUMIF(D$9:IB$9,F32,D$24:IB$24)</f>
        <v>13665</v>
      </c>
      <c r="H32" s="36">
        <f>SUMIF(ID$9:RD$9,F32,ID$24:RD$24)</f>
        <v>51430</v>
      </c>
      <c r="J32" s="41">
        <f aca="true" t="shared" si="0" ref="J32:K38">G32/G$38</f>
        <v>0.5459884928879655</v>
      </c>
      <c r="K32" s="41">
        <f t="shared" si="0"/>
        <v>0.5163706462916294</v>
      </c>
      <c r="L32" s="42">
        <f aca="true" t="shared" si="1" ref="L32:L38">SUM(G32:H32)/SUM(G$38:H$38)</f>
        <v>0.5223185986985164</v>
      </c>
    </row>
    <row r="33" spans="1:12" ht="15">
      <c r="A33" s="36" t="s">
        <v>35</v>
      </c>
      <c r="F33" s="37" t="s">
        <v>154</v>
      </c>
      <c r="G33" s="36">
        <f>SUMIF(D$9:IB$9,F33,D$24:IB$24)</f>
        <v>2289</v>
      </c>
      <c r="H33" s="36">
        <f>SUMIF(ID$9:RD$9,F33,ID$24:RD$24)</f>
        <v>16198</v>
      </c>
      <c r="J33" s="41">
        <f t="shared" si="0"/>
        <v>0.0914575675243727</v>
      </c>
      <c r="K33" s="41">
        <f t="shared" si="0"/>
        <v>0.16263215494131467</v>
      </c>
      <c r="L33" s="42">
        <f t="shared" si="1"/>
        <v>0.14833864250924758</v>
      </c>
    </row>
    <row r="34" spans="1:12" ht="15">
      <c r="A34" s="36" t="s">
        <v>34</v>
      </c>
      <c r="F34" s="37" t="s">
        <v>155</v>
      </c>
      <c r="G34" s="36">
        <f>SUMIF(D$9:IB$9,F34,D$24:IB$24)</f>
        <v>1867</v>
      </c>
      <c r="H34" s="36">
        <f>SUMIF(ID$9:RD$9,F34,ID$24:RD$24)</f>
        <v>11389</v>
      </c>
      <c r="J34" s="41">
        <f t="shared" si="0"/>
        <v>0.07459645197378936</v>
      </c>
      <c r="K34" s="41">
        <f t="shared" si="0"/>
        <v>0.11434853763592004</v>
      </c>
      <c r="L34" s="42">
        <f t="shared" si="1"/>
        <v>0.10636539433670071</v>
      </c>
    </row>
    <row r="35" spans="1:12" ht="15">
      <c r="A35" s="36" t="s">
        <v>33</v>
      </c>
      <c r="F35" s="37" t="s">
        <v>156</v>
      </c>
      <c r="G35" s="36">
        <f>SUM(EF24:GE24)</f>
        <v>4501</v>
      </c>
      <c r="H35" s="36">
        <f>SUM(NH24:PG24)</f>
        <v>14308</v>
      </c>
      <c r="J35" s="41">
        <f t="shared" si="0"/>
        <v>0.17983858078951576</v>
      </c>
      <c r="K35" s="41">
        <f t="shared" si="0"/>
        <v>0.14365606080382334</v>
      </c>
      <c r="L35" s="42">
        <f t="shared" si="1"/>
        <v>0.150922352299261</v>
      </c>
    </row>
    <row r="36" spans="1:12" ht="15">
      <c r="A36" s="36" t="s">
        <v>32</v>
      </c>
      <c r="F36" s="37" t="s">
        <v>121</v>
      </c>
      <c r="G36" s="36">
        <f>G38-SUM(G32:G35)</f>
        <v>2706</v>
      </c>
      <c r="H36" s="36">
        <f>H38-SUM(H32:H35)</f>
        <v>6274</v>
      </c>
      <c r="J36" s="41">
        <f t="shared" si="0"/>
        <v>0.10811890682435672</v>
      </c>
      <c r="K36" s="41">
        <f t="shared" si="0"/>
        <v>0.06299260032731252</v>
      </c>
      <c r="L36" s="42">
        <f t="shared" si="1"/>
        <v>0.07205501215627433</v>
      </c>
    </row>
    <row r="37" spans="1:12" ht="15">
      <c r="A37" s="36" t="s">
        <v>31</v>
      </c>
      <c r="F37" s="36" t="s">
        <v>122</v>
      </c>
      <c r="G37" s="36">
        <v>0</v>
      </c>
      <c r="H37" s="36">
        <v>0</v>
      </c>
      <c r="J37" s="41">
        <f t="shared" si="0"/>
        <v>0</v>
      </c>
      <c r="K37" s="41">
        <f t="shared" si="0"/>
        <v>0</v>
      </c>
      <c r="L37" s="42">
        <f t="shared" si="1"/>
        <v>0</v>
      </c>
    </row>
    <row r="38" spans="1:12" ht="15">
      <c r="A38" s="36" t="s">
        <v>30</v>
      </c>
      <c r="F38" s="37" t="s">
        <v>58</v>
      </c>
      <c r="G38" s="36">
        <f>B24</f>
        <v>25028</v>
      </c>
      <c r="H38" s="36">
        <f>ID24</f>
        <v>99599</v>
      </c>
      <c r="J38" s="41">
        <f t="shared" si="0"/>
        <v>1</v>
      </c>
      <c r="K38" s="41">
        <f t="shared" si="0"/>
        <v>1</v>
      </c>
      <c r="L38" s="42">
        <f t="shared" si="1"/>
        <v>1</v>
      </c>
    </row>
    <row r="39" ht="15">
      <c r="K39" s="40"/>
    </row>
    <row r="40" spans="1:11" ht="15">
      <c r="A40" s="36" t="s">
        <v>29</v>
      </c>
      <c r="K40" s="40"/>
    </row>
    <row r="41" spans="8:11" ht="15">
      <c r="H41" s="41"/>
      <c r="I41" s="41"/>
      <c r="J41" s="39"/>
      <c r="K41" s="40"/>
    </row>
    <row r="42" spans="1:11" ht="15">
      <c r="A42" s="36" t="s">
        <v>152</v>
      </c>
      <c r="H42" s="41"/>
      <c r="I42" s="41"/>
      <c r="J42" s="39"/>
      <c r="K42" s="40"/>
    </row>
    <row r="43" spans="1:11" ht="15">
      <c r="A43" s="36" t="s">
        <v>670</v>
      </c>
      <c r="H43" s="41"/>
      <c r="I43" s="41"/>
      <c r="J43" s="39"/>
      <c r="K43" s="40"/>
    </row>
    <row r="44" spans="8:11" ht="15">
      <c r="H44" s="41"/>
      <c r="I44" s="41"/>
      <c r="J44" s="39"/>
      <c r="K44" s="40"/>
    </row>
    <row r="45" spans="1:11" ht="15">
      <c r="A45" s="36" t="s">
        <v>27</v>
      </c>
      <c r="I45" s="39"/>
      <c r="J45" s="39"/>
      <c r="K45" s="40"/>
    </row>
    <row r="46" spans="1:11" ht="15">
      <c r="A46" s="36" t="s">
        <v>674</v>
      </c>
      <c r="I46" s="39"/>
      <c r="J46" s="39"/>
      <c r="K46" s="40"/>
    </row>
    <row r="47" spans="9:11" ht="15">
      <c r="I47" s="39"/>
      <c r="J47" s="39"/>
      <c r="K47" s="40"/>
    </row>
    <row r="48" spans="1:11" ht="15">
      <c r="A48" s="36" t="s">
        <v>26</v>
      </c>
      <c r="I48" s="39"/>
      <c r="J48" s="39"/>
      <c r="K48" s="40"/>
    </row>
    <row r="49" spans="1:11" ht="15">
      <c r="A49" s="36" t="s">
        <v>25</v>
      </c>
      <c r="I49" s="39"/>
      <c r="J49" s="39"/>
      <c r="K49" s="40"/>
    </row>
    <row r="50" spans="1:11" ht="15">
      <c r="A50" s="36" t="s">
        <v>24</v>
      </c>
      <c r="I50" s="39"/>
      <c r="J50" s="39"/>
      <c r="K50" s="40"/>
    </row>
    <row r="51" spans="1:11" ht="15">
      <c r="A51" s="36" t="s">
        <v>23</v>
      </c>
      <c r="I51" s="39"/>
      <c r="J51" s="39"/>
      <c r="K51" s="40"/>
    </row>
    <row r="52" spans="9:11" ht="15">
      <c r="I52" s="39"/>
      <c r="J52" s="39"/>
      <c r="K52" s="40"/>
    </row>
    <row r="53" spans="9:11" ht="15">
      <c r="I53" s="39"/>
      <c r="J53" s="39"/>
      <c r="K53" s="40"/>
    </row>
    <row r="54" spans="9:11" ht="15">
      <c r="I54" s="39"/>
      <c r="J54" s="39"/>
      <c r="K54" s="40"/>
    </row>
    <row r="55" spans="9:11" ht="15">
      <c r="I55" s="39"/>
      <c r="J55" s="39"/>
      <c r="K55" s="40"/>
    </row>
    <row r="56" spans="9:11" ht="15">
      <c r="I56" s="39"/>
      <c r="J56" s="39"/>
      <c r="K56" s="40"/>
    </row>
    <row r="57" spans="9:11" ht="15">
      <c r="I57" s="39"/>
      <c r="J57" s="39"/>
      <c r="K57" s="40"/>
    </row>
    <row r="58" spans="9:11" ht="15">
      <c r="I58" s="39"/>
      <c r="J58" s="39"/>
      <c r="K58" s="40"/>
    </row>
    <row r="59" spans="9:11" ht="15">
      <c r="I59" s="39"/>
      <c r="J59" s="39"/>
      <c r="K59" s="40"/>
    </row>
    <row r="60" spans="9:11" ht="15">
      <c r="I60" s="39"/>
      <c r="J60" s="39"/>
      <c r="K60" s="40"/>
    </row>
    <row r="61" spans="9:11" ht="15">
      <c r="I61" s="39"/>
      <c r="J61" s="39"/>
      <c r="K61" s="40"/>
    </row>
    <row r="62" spans="9:11" ht="15">
      <c r="I62" s="39"/>
      <c r="J62" s="39"/>
      <c r="K62" s="40"/>
    </row>
    <row r="63" spans="9:11" ht="15">
      <c r="I63" s="39"/>
      <c r="J63" s="39"/>
      <c r="K63" s="40"/>
    </row>
    <row r="64" spans="9:11" ht="15">
      <c r="I64" s="39"/>
      <c r="J64" s="39"/>
      <c r="K64" s="40"/>
    </row>
    <row r="65" spans="9:11" ht="15">
      <c r="I65" s="39"/>
      <c r="J65" s="39"/>
      <c r="K65" s="40"/>
    </row>
    <row r="66" spans="9:11" ht="15">
      <c r="I66" s="39"/>
      <c r="J66" s="39"/>
      <c r="K66" s="40"/>
    </row>
    <row r="67" spans="9:11" ht="15">
      <c r="I67" s="39"/>
      <c r="J67" s="39"/>
      <c r="K67" s="40"/>
    </row>
    <row r="68" spans="9:11" ht="15">
      <c r="I68" s="39"/>
      <c r="J68" s="39"/>
      <c r="K68" s="40"/>
    </row>
    <row r="69" spans="9:11" ht="15">
      <c r="I69" s="39"/>
      <c r="J69" s="39"/>
      <c r="K69" s="40"/>
    </row>
    <row r="70" spans="9:11" ht="15">
      <c r="I70" s="39"/>
      <c r="J70" s="39"/>
      <c r="K70" s="40"/>
    </row>
    <row r="71" spans="9:11" ht="15">
      <c r="I71" s="39"/>
      <c r="J71" s="39"/>
      <c r="K71" s="40"/>
    </row>
    <row r="72" spans="9:11" ht="15">
      <c r="I72" s="39"/>
      <c r="J72" s="39"/>
      <c r="K72" s="40"/>
    </row>
    <row r="73" spans="9:11" ht="15">
      <c r="I73" s="39"/>
      <c r="J73" s="39"/>
      <c r="K73" s="40"/>
    </row>
    <row r="74" spans="9:11" ht="15">
      <c r="I74" s="39"/>
      <c r="J74" s="39"/>
      <c r="K74" s="40"/>
    </row>
    <row r="75" spans="9:11" ht="15">
      <c r="I75" s="39"/>
      <c r="J75" s="39"/>
      <c r="K75" s="40"/>
    </row>
    <row r="76" spans="9:11" ht="15">
      <c r="I76" s="39"/>
      <c r="J76" s="39"/>
      <c r="K76" s="40"/>
    </row>
    <row r="77" spans="9:11" ht="15">
      <c r="I77" s="39"/>
      <c r="J77" s="39"/>
      <c r="K77" s="40"/>
    </row>
    <row r="78" spans="9:11" ht="15">
      <c r="I78" s="39"/>
      <c r="J78" s="39"/>
      <c r="K78" s="40"/>
    </row>
    <row r="79" spans="9:11" ht="15">
      <c r="I79" s="39"/>
      <c r="J79" s="39"/>
      <c r="K79" s="40"/>
    </row>
    <row r="80" spans="9:11" ht="15">
      <c r="I80" s="39"/>
      <c r="J80" s="39"/>
      <c r="K80" s="40"/>
    </row>
    <row r="81" spans="9:11" ht="15">
      <c r="I81" s="39"/>
      <c r="J81" s="39"/>
      <c r="K81" s="40"/>
    </row>
    <row r="82" spans="9:11" ht="15">
      <c r="I82" s="39"/>
      <c r="J82" s="39"/>
      <c r="K82" s="40"/>
    </row>
    <row r="83" spans="9:11" ht="15">
      <c r="I83" s="39"/>
      <c r="J83" s="39"/>
      <c r="K83" s="40"/>
    </row>
    <row r="84" spans="9:11" ht="15">
      <c r="I84" s="39"/>
      <c r="J84" s="39"/>
      <c r="K84" s="40"/>
    </row>
    <row r="85" spans="9:11" ht="15">
      <c r="I85" s="39"/>
      <c r="J85" s="39"/>
      <c r="K85" s="40"/>
    </row>
    <row r="86" spans="9:11" ht="15">
      <c r="I86" s="39"/>
      <c r="J86" s="39"/>
      <c r="K86" s="40"/>
    </row>
    <row r="87" spans="9:11" ht="15">
      <c r="I87" s="39"/>
      <c r="J87" s="39"/>
      <c r="K87" s="40"/>
    </row>
    <row r="88" spans="9:11" ht="15">
      <c r="I88" s="39"/>
      <c r="J88" s="39"/>
      <c r="K88" s="40"/>
    </row>
    <row r="89" spans="9:11" ht="15">
      <c r="I89" s="39"/>
      <c r="J89" s="39"/>
      <c r="K89" s="40"/>
    </row>
    <row r="90" spans="9:11" ht="15">
      <c r="I90" s="39"/>
      <c r="J90" s="39"/>
      <c r="K90" s="40"/>
    </row>
    <row r="91" spans="9:11" ht="15">
      <c r="I91" s="39"/>
      <c r="J91" s="39"/>
      <c r="K91" s="40"/>
    </row>
    <row r="92" spans="9:11" ht="15">
      <c r="I92" s="39"/>
      <c r="J92" s="39"/>
      <c r="K92" s="40"/>
    </row>
    <row r="93" spans="9:11" ht="15">
      <c r="I93" s="39"/>
      <c r="J93" s="39"/>
      <c r="K93" s="40"/>
    </row>
    <row r="94" spans="9:11" ht="15">
      <c r="I94" s="39"/>
      <c r="J94" s="39"/>
      <c r="K94" s="40"/>
    </row>
    <row r="95" spans="9:11" ht="15">
      <c r="I95" s="39"/>
      <c r="J95" s="39"/>
      <c r="K95" s="40"/>
    </row>
    <row r="96" spans="9:11" ht="15">
      <c r="I96" s="39"/>
      <c r="J96" s="39"/>
      <c r="K96" s="40"/>
    </row>
    <row r="97" spans="9:11" ht="15">
      <c r="I97" s="39"/>
      <c r="J97" s="39"/>
      <c r="K97" s="40"/>
    </row>
    <row r="98" spans="9:11" ht="15">
      <c r="I98" s="39"/>
      <c r="J98" s="39"/>
      <c r="K98" s="40"/>
    </row>
    <row r="99" spans="9:11" ht="15">
      <c r="I99" s="39"/>
      <c r="J99" s="39"/>
      <c r="K99" s="40"/>
    </row>
    <row r="100" spans="9:11" ht="15">
      <c r="I100" s="39"/>
      <c r="J100" s="39"/>
      <c r="K100" s="40"/>
    </row>
    <row r="101" spans="9:11" ht="15">
      <c r="I101" s="39"/>
      <c r="J101" s="39"/>
      <c r="K101" s="40"/>
    </row>
    <row r="102" spans="9:11" ht="15">
      <c r="I102" s="39"/>
      <c r="J102" s="39"/>
      <c r="K102" s="40"/>
    </row>
    <row r="103" spans="9:11" ht="15">
      <c r="I103" s="39"/>
      <c r="J103" s="39"/>
      <c r="K103" s="40"/>
    </row>
    <row r="104" spans="9:11" ht="15">
      <c r="I104" s="39"/>
      <c r="J104" s="39"/>
      <c r="K104" s="40"/>
    </row>
    <row r="105" spans="9:11" ht="15">
      <c r="I105" s="39"/>
      <c r="J105" s="39"/>
      <c r="K105" s="40"/>
    </row>
    <row r="106" spans="9:11" ht="15">
      <c r="I106" s="39"/>
      <c r="J106" s="39"/>
      <c r="K106" s="40"/>
    </row>
    <row r="107" spans="9:11" ht="15">
      <c r="I107" s="39"/>
      <c r="J107" s="39"/>
      <c r="K107" s="40"/>
    </row>
    <row r="108" spans="9:11" ht="15">
      <c r="I108" s="39"/>
      <c r="J108" s="39"/>
      <c r="K108" s="40"/>
    </row>
    <row r="109" spans="9:11" ht="15">
      <c r="I109" s="39"/>
      <c r="J109" s="39"/>
      <c r="K109" s="40"/>
    </row>
    <row r="110" spans="9:11" ht="15">
      <c r="I110" s="39"/>
      <c r="J110" s="39"/>
      <c r="K110" s="40"/>
    </row>
    <row r="111" spans="9:11" ht="15">
      <c r="I111" s="39"/>
      <c r="J111" s="39"/>
      <c r="K111" s="40"/>
    </row>
    <row r="112" spans="9:11" ht="15">
      <c r="I112" s="39"/>
      <c r="J112" s="39"/>
      <c r="K112" s="40"/>
    </row>
    <row r="113" spans="9:11" ht="15">
      <c r="I113" s="39"/>
      <c r="J113" s="39"/>
      <c r="K113" s="40"/>
    </row>
    <row r="114" spans="9:11" ht="15">
      <c r="I114" s="39"/>
      <c r="J114" s="39"/>
      <c r="K114" s="40"/>
    </row>
    <row r="115" spans="9:11" ht="15">
      <c r="I115" s="39"/>
      <c r="J115" s="39"/>
      <c r="K115" s="40"/>
    </row>
    <row r="116" spans="9:11" ht="15">
      <c r="I116" s="39"/>
      <c r="J116" s="39"/>
      <c r="K116" s="40"/>
    </row>
    <row r="117" spans="9:11" ht="15">
      <c r="I117" s="39"/>
      <c r="J117" s="39"/>
      <c r="K117" s="40"/>
    </row>
    <row r="118" spans="9:11" ht="15">
      <c r="I118" s="39"/>
      <c r="J118" s="39"/>
      <c r="K118" s="40"/>
    </row>
    <row r="119" spans="9:11" ht="15">
      <c r="I119" s="39"/>
      <c r="J119" s="39"/>
      <c r="K119" s="40"/>
    </row>
    <row r="120" spans="9:11" ht="15">
      <c r="I120" s="39"/>
      <c r="J120" s="39"/>
      <c r="K120" s="40"/>
    </row>
    <row r="121" spans="9:11" ht="15">
      <c r="I121" s="39"/>
      <c r="J121" s="39"/>
      <c r="K121" s="40"/>
    </row>
    <row r="122" spans="9:11" ht="15">
      <c r="I122" s="39"/>
      <c r="J122" s="39"/>
      <c r="K122" s="40"/>
    </row>
    <row r="123" spans="9:11" ht="15">
      <c r="I123" s="39"/>
      <c r="J123" s="39"/>
      <c r="K123" s="40"/>
    </row>
    <row r="124" spans="9:11" ht="15">
      <c r="I124" s="39"/>
      <c r="J124" s="39"/>
      <c r="K124" s="40"/>
    </row>
    <row r="125" spans="9:11" ht="15">
      <c r="I125" s="39"/>
      <c r="J125" s="39"/>
      <c r="K125" s="40"/>
    </row>
    <row r="126" spans="9:11" ht="15">
      <c r="I126" s="39"/>
      <c r="J126" s="39"/>
      <c r="K126" s="40"/>
    </row>
    <row r="127" spans="9:11" ht="15">
      <c r="I127" s="39"/>
      <c r="J127" s="39"/>
      <c r="K127" s="40"/>
    </row>
    <row r="128" spans="9:11" ht="15">
      <c r="I128" s="39"/>
      <c r="J128" s="39"/>
      <c r="K128" s="40"/>
    </row>
    <row r="129" spans="9:11" ht="15">
      <c r="I129" s="39"/>
      <c r="J129" s="39"/>
      <c r="K129" s="40"/>
    </row>
    <row r="130" spans="9:11" ht="15">
      <c r="I130" s="39"/>
      <c r="J130" s="39"/>
      <c r="K130" s="40"/>
    </row>
    <row r="131" spans="9:11" ht="15">
      <c r="I131" s="39"/>
      <c r="J131" s="39"/>
      <c r="K131" s="40"/>
    </row>
    <row r="132" spans="9:11" ht="15">
      <c r="I132" s="39"/>
      <c r="J132" s="39"/>
      <c r="K132" s="40"/>
    </row>
    <row r="133" spans="9:11" ht="15">
      <c r="I133" s="39"/>
      <c r="J133" s="39"/>
      <c r="K133" s="40"/>
    </row>
    <row r="134" spans="9:11" ht="15">
      <c r="I134" s="39"/>
      <c r="J134" s="39"/>
      <c r="K134" s="40"/>
    </row>
    <row r="135" spans="9:11" ht="15">
      <c r="I135" s="39"/>
      <c r="J135" s="39"/>
      <c r="K135" s="40"/>
    </row>
    <row r="136" spans="9:11" ht="15">
      <c r="I136" s="39"/>
      <c r="J136" s="39"/>
      <c r="K136" s="40"/>
    </row>
    <row r="137" spans="9:11" ht="15">
      <c r="I137" s="39"/>
      <c r="J137" s="39"/>
      <c r="K137" s="40"/>
    </row>
    <row r="138" spans="9:11" ht="15">
      <c r="I138" s="39"/>
      <c r="J138" s="39"/>
      <c r="K138" s="40"/>
    </row>
    <row r="139" spans="9:11" ht="15">
      <c r="I139" s="39"/>
      <c r="J139" s="39"/>
      <c r="K139" s="40"/>
    </row>
    <row r="140" spans="9:11" ht="15">
      <c r="I140" s="39"/>
      <c r="J140" s="39"/>
      <c r="K140" s="40"/>
    </row>
    <row r="141" spans="9:11" ht="15">
      <c r="I141" s="39"/>
      <c r="J141" s="39"/>
      <c r="K141" s="40"/>
    </row>
    <row r="142" spans="9:11" ht="15">
      <c r="I142" s="39"/>
      <c r="J142" s="39"/>
      <c r="K142" s="40"/>
    </row>
    <row r="143" spans="9:11" ht="15">
      <c r="I143" s="39"/>
      <c r="J143" s="39"/>
      <c r="K143" s="40"/>
    </row>
    <row r="144" spans="9:11" ht="15">
      <c r="I144" s="39"/>
      <c r="J144" s="39"/>
      <c r="K144" s="40"/>
    </row>
    <row r="145" spans="9:11" ht="15">
      <c r="I145" s="39"/>
      <c r="J145" s="39"/>
      <c r="K145" s="40"/>
    </row>
    <row r="146" spans="9:11" ht="15">
      <c r="I146" s="39"/>
      <c r="J146" s="39"/>
      <c r="K146" s="40"/>
    </row>
    <row r="147" spans="9:11" ht="15">
      <c r="I147" s="39"/>
      <c r="J147" s="39"/>
      <c r="K147" s="40"/>
    </row>
    <row r="148" spans="9:11" ht="15">
      <c r="I148" s="39"/>
      <c r="J148" s="39"/>
      <c r="K148" s="40"/>
    </row>
    <row r="149" spans="9:11" ht="15">
      <c r="I149" s="39"/>
      <c r="J149" s="39"/>
      <c r="K149" s="40"/>
    </row>
    <row r="150" spans="9:11" ht="15">
      <c r="I150" s="39"/>
      <c r="J150" s="39"/>
      <c r="K150" s="40"/>
    </row>
    <row r="151" spans="9:11" ht="15">
      <c r="I151" s="39"/>
      <c r="J151" s="39"/>
      <c r="K151" s="40"/>
    </row>
    <row r="152" spans="9:11" ht="15">
      <c r="I152" s="39"/>
      <c r="J152" s="39"/>
      <c r="K152" s="40"/>
    </row>
    <row r="153" spans="9:11" ht="15">
      <c r="I153" s="39"/>
      <c r="J153" s="39"/>
      <c r="K153" s="40"/>
    </row>
    <row r="154" spans="9:11" ht="15">
      <c r="I154" s="39"/>
      <c r="J154" s="39"/>
      <c r="K154" s="40"/>
    </row>
    <row r="155" spans="9:11" ht="15">
      <c r="I155" s="39"/>
      <c r="J155" s="39"/>
      <c r="K155" s="40"/>
    </row>
    <row r="156" spans="9:11" ht="15">
      <c r="I156" s="39"/>
      <c r="J156" s="39"/>
      <c r="K156" s="40"/>
    </row>
    <row r="157" spans="9:11" ht="15">
      <c r="I157" s="39"/>
      <c r="J157" s="39"/>
      <c r="K157" s="40"/>
    </row>
    <row r="158" spans="9:11" ht="15">
      <c r="I158" s="39"/>
      <c r="J158" s="39"/>
      <c r="K158" s="40"/>
    </row>
    <row r="159" spans="9:11" ht="15">
      <c r="I159" s="39"/>
      <c r="J159" s="39"/>
      <c r="K159" s="40"/>
    </row>
    <row r="160" spans="9:11" ht="15">
      <c r="I160" s="39"/>
      <c r="J160" s="39"/>
      <c r="K160" s="40"/>
    </row>
    <row r="161" spans="9:11" ht="15">
      <c r="I161" s="39"/>
      <c r="J161" s="39"/>
      <c r="K161" s="40"/>
    </row>
    <row r="162" spans="9:11" ht="15">
      <c r="I162" s="39"/>
      <c r="J162" s="39"/>
      <c r="K162" s="40"/>
    </row>
    <row r="163" spans="9:11" ht="15">
      <c r="I163" s="39"/>
      <c r="J163" s="39"/>
      <c r="K163" s="40"/>
    </row>
    <row r="164" spans="9:11" ht="15">
      <c r="I164" s="39"/>
      <c r="J164" s="39"/>
      <c r="K164" s="40"/>
    </row>
    <row r="165" spans="9:11" ht="15">
      <c r="I165" s="39"/>
      <c r="J165" s="39"/>
      <c r="K165" s="40"/>
    </row>
    <row r="166" spans="9:11" ht="15">
      <c r="I166" s="39"/>
      <c r="J166" s="39"/>
      <c r="K166" s="40"/>
    </row>
    <row r="167" spans="9:11" ht="15">
      <c r="I167" s="39"/>
      <c r="J167" s="39"/>
      <c r="K167" s="40"/>
    </row>
    <row r="168" spans="9:11" ht="15">
      <c r="I168" s="39"/>
      <c r="J168" s="39"/>
      <c r="K168" s="40"/>
    </row>
    <row r="169" spans="9:11" ht="15">
      <c r="I169" s="39"/>
      <c r="J169" s="39"/>
      <c r="K169" s="40"/>
    </row>
    <row r="170" spans="9:11" ht="15">
      <c r="I170" s="39"/>
      <c r="J170" s="39"/>
      <c r="K170" s="40"/>
    </row>
    <row r="171" spans="9:11" ht="15">
      <c r="I171" s="39"/>
      <c r="J171" s="39"/>
      <c r="K171" s="40"/>
    </row>
    <row r="172" spans="9:11" ht="15">
      <c r="I172" s="39"/>
      <c r="J172" s="39"/>
      <c r="K172" s="40"/>
    </row>
    <row r="173" spans="9:11" ht="15">
      <c r="I173" s="39"/>
      <c r="J173" s="39"/>
      <c r="K173" s="40"/>
    </row>
    <row r="174" spans="9:11" ht="15">
      <c r="I174" s="39"/>
      <c r="J174" s="39"/>
      <c r="K174" s="40"/>
    </row>
    <row r="175" spans="9:11" ht="15">
      <c r="I175" s="39"/>
      <c r="J175" s="39"/>
      <c r="K175" s="40"/>
    </row>
    <row r="176" spans="9:11" ht="15">
      <c r="I176" s="39"/>
      <c r="J176" s="39"/>
      <c r="K176" s="40"/>
    </row>
    <row r="177" spans="9:11" ht="15">
      <c r="I177" s="39"/>
      <c r="J177" s="39"/>
      <c r="K177" s="40"/>
    </row>
    <row r="178" spans="9:11" ht="15">
      <c r="I178" s="39"/>
      <c r="J178" s="39"/>
      <c r="K178" s="40"/>
    </row>
    <row r="179" spans="9:11" ht="15">
      <c r="I179" s="39"/>
      <c r="J179" s="39"/>
      <c r="K179" s="40"/>
    </row>
    <row r="180" spans="9:11" ht="15">
      <c r="I180" s="39"/>
      <c r="J180" s="39"/>
      <c r="K180" s="40"/>
    </row>
    <row r="181" spans="9:11" ht="15">
      <c r="I181" s="39"/>
      <c r="J181" s="39"/>
      <c r="K181" s="40"/>
    </row>
    <row r="182" spans="9:11" ht="15">
      <c r="I182" s="39"/>
      <c r="J182" s="39"/>
      <c r="K182" s="40"/>
    </row>
    <row r="183" spans="9:11" ht="15">
      <c r="I183" s="39"/>
      <c r="J183" s="39"/>
      <c r="K183" s="40"/>
    </row>
    <row r="184" spans="9:11" ht="15">
      <c r="I184" s="39"/>
      <c r="J184" s="39"/>
      <c r="K184" s="40"/>
    </row>
    <row r="185" spans="9:11" ht="15">
      <c r="I185" s="39"/>
      <c r="J185" s="39"/>
      <c r="K185" s="40"/>
    </row>
    <row r="186" spans="9:11" ht="15">
      <c r="I186" s="39"/>
      <c r="J186" s="39"/>
      <c r="K186" s="40"/>
    </row>
    <row r="187" spans="9:11" ht="15">
      <c r="I187" s="39"/>
      <c r="J187" s="39"/>
      <c r="K187" s="40"/>
    </row>
    <row r="188" spans="9:11" ht="15">
      <c r="I188" s="39"/>
      <c r="J188" s="39"/>
      <c r="K188" s="40"/>
    </row>
    <row r="189" spans="9:11" ht="15">
      <c r="I189" s="39"/>
      <c r="J189" s="39"/>
      <c r="K189" s="40"/>
    </row>
    <row r="190" spans="9:11" ht="15">
      <c r="I190" s="39"/>
      <c r="J190" s="39"/>
      <c r="K190" s="40"/>
    </row>
    <row r="191" spans="9:11" ht="15">
      <c r="I191" s="39"/>
      <c r="J191" s="39"/>
      <c r="K191" s="40"/>
    </row>
    <row r="192" spans="9:11" ht="15">
      <c r="I192" s="39"/>
      <c r="J192" s="39"/>
      <c r="K192" s="40"/>
    </row>
    <row r="193" spans="9:11" ht="15">
      <c r="I193" s="39"/>
      <c r="J193" s="39"/>
      <c r="K193" s="40"/>
    </row>
    <row r="194" spans="9:11" ht="15">
      <c r="I194" s="39"/>
      <c r="J194" s="39"/>
      <c r="K194" s="40"/>
    </row>
    <row r="195" spans="9:11" ht="15">
      <c r="I195" s="39"/>
      <c r="J195" s="39"/>
      <c r="K195" s="40"/>
    </row>
    <row r="196" spans="9:11" ht="15">
      <c r="I196" s="39"/>
      <c r="J196" s="39"/>
      <c r="K196" s="40"/>
    </row>
    <row r="197" spans="9:11" ht="15">
      <c r="I197" s="39"/>
      <c r="J197" s="39"/>
      <c r="K197" s="40"/>
    </row>
    <row r="198" spans="9:11" ht="15">
      <c r="I198" s="39"/>
      <c r="J198" s="39"/>
      <c r="K198" s="40"/>
    </row>
    <row r="199" spans="9:11" ht="15">
      <c r="I199" s="39"/>
      <c r="J199" s="39"/>
      <c r="K199" s="40"/>
    </row>
    <row r="200" spans="9:11" ht="15">
      <c r="I200" s="39"/>
      <c r="J200" s="39"/>
      <c r="K200" s="40"/>
    </row>
    <row r="201" spans="9:11" ht="15">
      <c r="I201" s="39"/>
      <c r="J201" s="39"/>
      <c r="K201" s="40"/>
    </row>
    <row r="202" spans="9:11" ht="15">
      <c r="I202" s="39"/>
      <c r="J202" s="39"/>
      <c r="K202" s="40"/>
    </row>
    <row r="203" spans="9:11" ht="15">
      <c r="I203" s="39"/>
      <c r="J203" s="39"/>
      <c r="K203" s="40"/>
    </row>
    <row r="204" spans="9:11" ht="15">
      <c r="I204" s="39"/>
      <c r="J204" s="39"/>
      <c r="K204" s="40"/>
    </row>
    <row r="205" spans="9:11" ht="15">
      <c r="I205" s="39"/>
      <c r="J205" s="39"/>
      <c r="K205" s="40"/>
    </row>
    <row r="206" spans="9:11" ht="15">
      <c r="I206" s="39"/>
      <c r="J206" s="39"/>
      <c r="K206" s="40"/>
    </row>
    <row r="207" spans="9:11" ht="15">
      <c r="I207" s="39"/>
      <c r="J207" s="39"/>
      <c r="K207" s="40"/>
    </row>
    <row r="208" spans="9:11" ht="15">
      <c r="I208" s="39"/>
      <c r="J208" s="39"/>
      <c r="K208" s="40"/>
    </row>
    <row r="209" spans="9:11" ht="15">
      <c r="I209" s="39"/>
      <c r="J209" s="39"/>
      <c r="K209" s="40"/>
    </row>
    <row r="210" spans="9:11" ht="15">
      <c r="I210" s="39"/>
      <c r="J210" s="39"/>
      <c r="K210" s="40"/>
    </row>
    <row r="211" spans="9:11" ht="15">
      <c r="I211" s="39"/>
      <c r="J211" s="39"/>
      <c r="K211" s="40"/>
    </row>
    <row r="212" spans="9:11" ht="15">
      <c r="I212" s="39"/>
      <c r="J212" s="39"/>
      <c r="K212" s="40"/>
    </row>
    <row r="213" spans="9:11" ht="15">
      <c r="I213" s="39"/>
      <c r="J213" s="39"/>
      <c r="K213" s="40"/>
    </row>
    <row r="214" spans="9:11" ht="15">
      <c r="I214" s="39"/>
      <c r="J214" s="39"/>
      <c r="K214" s="40"/>
    </row>
    <row r="215" spans="9:11" ht="15">
      <c r="I215" s="39"/>
      <c r="J215" s="39"/>
      <c r="K215" s="40"/>
    </row>
    <row r="216" spans="9:11" ht="15">
      <c r="I216" s="39"/>
      <c r="J216" s="39"/>
      <c r="K216" s="40"/>
    </row>
    <row r="217" spans="9:11" ht="15">
      <c r="I217" s="39"/>
      <c r="J217" s="39"/>
      <c r="K217" s="40"/>
    </row>
    <row r="218" spans="9:11" ht="15">
      <c r="I218" s="39"/>
      <c r="J218" s="39"/>
      <c r="K218" s="40"/>
    </row>
    <row r="219" spans="9:11" ht="15">
      <c r="I219" s="39"/>
      <c r="J219" s="39"/>
      <c r="K219" s="40"/>
    </row>
    <row r="220" spans="9:11" ht="15">
      <c r="I220" s="39"/>
      <c r="J220" s="39"/>
      <c r="K220" s="40"/>
    </row>
    <row r="221" spans="9:11" ht="15">
      <c r="I221" s="39"/>
      <c r="J221" s="39"/>
      <c r="K221" s="40"/>
    </row>
    <row r="222" spans="9:11" ht="15">
      <c r="I222" s="39"/>
      <c r="J222" s="39"/>
      <c r="K222" s="40"/>
    </row>
    <row r="223" spans="9:11" ht="15">
      <c r="I223" s="39"/>
      <c r="J223" s="39"/>
      <c r="K223" s="40"/>
    </row>
    <row r="224" spans="9:11" ht="15">
      <c r="I224" s="39"/>
      <c r="J224" s="39"/>
      <c r="K224" s="40"/>
    </row>
    <row r="225" spans="9:11" ht="15">
      <c r="I225" s="39"/>
      <c r="J225" s="39"/>
      <c r="K225" s="40"/>
    </row>
    <row r="226" spans="9:11" ht="15">
      <c r="I226" s="39"/>
      <c r="J226" s="39"/>
      <c r="K226" s="40"/>
    </row>
    <row r="227" spans="9:11" ht="15">
      <c r="I227" s="39"/>
      <c r="J227" s="39"/>
      <c r="K227" s="40"/>
    </row>
    <row r="228" spans="9:11" ht="15">
      <c r="I228" s="39"/>
      <c r="J228" s="39"/>
      <c r="K228" s="40"/>
    </row>
    <row r="229" spans="9:11" ht="15">
      <c r="I229" s="39"/>
      <c r="J229" s="39"/>
      <c r="K229" s="40"/>
    </row>
    <row r="230" spans="9:11" ht="15">
      <c r="I230" s="39"/>
      <c r="J230" s="39"/>
      <c r="K230" s="40"/>
    </row>
    <row r="231" spans="9:11" ht="15">
      <c r="I231" s="39"/>
      <c r="J231" s="39"/>
      <c r="K231" s="40"/>
    </row>
    <row r="232" spans="9:11" ht="15">
      <c r="I232" s="39"/>
      <c r="J232" s="39"/>
      <c r="K232" s="40"/>
    </row>
    <row r="233" spans="9:11" ht="15">
      <c r="I233" s="39"/>
      <c r="J233" s="39"/>
      <c r="K233" s="40"/>
    </row>
    <row r="234" spans="9:11" ht="15">
      <c r="I234" s="39"/>
      <c r="J234" s="39"/>
      <c r="K234" s="40"/>
    </row>
    <row r="235" spans="9:11" ht="15">
      <c r="I235" s="39"/>
      <c r="J235" s="39"/>
      <c r="K235" s="40"/>
    </row>
    <row r="236" spans="9:11" ht="15">
      <c r="I236" s="39"/>
      <c r="J236" s="39"/>
      <c r="K236" s="40"/>
    </row>
    <row r="237" spans="9:11" ht="15">
      <c r="I237" s="39"/>
      <c r="J237" s="39"/>
      <c r="K237" s="40"/>
    </row>
    <row r="238" spans="9:11" ht="15">
      <c r="I238" s="39"/>
      <c r="J238" s="39"/>
      <c r="K238" s="40"/>
    </row>
    <row r="239" spans="9:11" ht="15">
      <c r="I239" s="39"/>
      <c r="J239" s="39"/>
      <c r="K239" s="40"/>
    </row>
    <row r="240" spans="9:11" ht="15">
      <c r="I240" s="39"/>
      <c r="J240" s="39"/>
      <c r="K240" s="40"/>
    </row>
    <row r="241" spans="9:11" ht="15">
      <c r="I241" s="39"/>
      <c r="J241" s="39"/>
      <c r="K241" s="40"/>
    </row>
    <row r="242" spans="9:11" ht="15">
      <c r="I242" s="39"/>
      <c r="J242" s="39"/>
      <c r="K242" s="40"/>
    </row>
    <row r="243" spans="9:11" ht="15">
      <c r="I243" s="39"/>
      <c r="J243" s="39"/>
      <c r="K243" s="40"/>
    </row>
    <row r="244" spans="9:11" ht="15">
      <c r="I244" s="39"/>
      <c r="J244" s="39"/>
      <c r="K244" s="40"/>
    </row>
    <row r="245" spans="9:11" ht="15">
      <c r="I245" s="39"/>
      <c r="J245" s="39"/>
      <c r="K245" s="40"/>
    </row>
    <row r="246" spans="9:11" ht="15">
      <c r="I246" s="39"/>
      <c r="J246" s="39"/>
      <c r="K246" s="40"/>
    </row>
    <row r="247" spans="9:11" ht="15">
      <c r="I247" s="39"/>
      <c r="J247" s="39"/>
      <c r="K247" s="40"/>
    </row>
    <row r="248" spans="9:11" ht="15">
      <c r="I248" s="39"/>
      <c r="J248" s="39"/>
      <c r="K248" s="40"/>
    </row>
    <row r="249" spans="9:11" ht="15">
      <c r="I249" s="39"/>
      <c r="J249" s="39"/>
      <c r="K249" s="40"/>
    </row>
    <row r="250" spans="9:11" ht="15">
      <c r="I250" s="39"/>
      <c r="J250" s="39"/>
      <c r="K250" s="40"/>
    </row>
    <row r="251" spans="9:11" ht="15">
      <c r="I251" s="39"/>
      <c r="J251" s="39"/>
      <c r="K251" s="40"/>
    </row>
    <row r="252" spans="9:11" ht="15">
      <c r="I252" s="39"/>
      <c r="J252" s="39"/>
      <c r="K252" s="40"/>
    </row>
    <row r="253" spans="9:11" ht="15">
      <c r="I253" s="39"/>
      <c r="J253" s="39"/>
      <c r="K253" s="40"/>
    </row>
    <row r="254" spans="9:11" ht="15">
      <c r="I254" s="39"/>
      <c r="J254" s="39"/>
      <c r="K254" s="40"/>
    </row>
    <row r="255" spans="9:11" ht="15">
      <c r="I255" s="39"/>
      <c r="J255" s="39"/>
      <c r="K255" s="40"/>
    </row>
    <row r="256" spans="9:11" ht="15">
      <c r="I256" s="39"/>
      <c r="J256" s="39"/>
      <c r="K256" s="40"/>
    </row>
    <row r="257" spans="9:11" ht="15">
      <c r="I257" s="39"/>
      <c r="J257" s="39"/>
      <c r="K257" s="40"/>
    </row>
    <row r="258" spans="9:11" ht="15">
      <c r="I258" s="39"/>
      <c r="J258" s="39"/>
      <c r="K258" s="40"/>
    </row>
    <row r="259" spans="9:11" ht="15">
      <c r="I259" s="39"/>
      <c r="J259" s="39"/>
      <c r="K259" s="40"/>
    </row>
    <row r="260" spans="9:11" ht="15">
      <c r="I260" s="39"/>
      <c r="J260" s="39"/>
      <c r="K260" s="40"/>
    </row>
    <row r="261" spans="9:11" ht="15">
      <c r="I261" s="39"/>
      <c r="J261" s="39"/>
      <c r="K261" s="40"/>
    </row>
    <row r="262" spans="9:11" ht="15">
      <c r="I262" s="39"/>
      <c r="J262" s="39"/>
      <c r="K262" s="40"/>
    </row>
  </sheetData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 topLeftCell="A1">
      <pane xSplit="1" ySplit="9" topLeftCell="M25" activePane="bottomRight" state="frozen"/>
      <selection pane="topRight" activeCell="B1" sqref="B1"/>
      <selection pane="bottomLeft" activeCell="A8" sqref="A8"/>
      <selection pane="bottomRight" activeCell="R34" sqref="R34"/>
    </sheetView>
  </sheetViews>
  <sheetFormatPr defaultColWidth="8.8515625" defaultRowHeight="15"/>
  <cols>
    <col min="1" max="1" width="9.7109375" style="8" customWidth="1"/>
    <col min="2" max="2" width="21.421875" style="8" bestFit="1" customWidth="1"/>
    <col min="3" max="3" width="21.421875" style="8" customWidth="1"/>
    <col min="4" max="5" width="13.8515625" style="8" bestFit="1" customWidth="1"/>
    <col min="6" max="6" width="13.8515625" style="8" customWidth="1"/>
    <col min="7" max="7" width="21.140625" style="8" bestFit="1" customWidth="1"/>
    <col min="8" max="8" width="8.8515625" style="8" customWidth="1"/>
    <col min="9" max="9" width="12.7109375" style="8" bestFit="1" customWidth="1"/>
    <col min="10" max="10" width="18.8515625" style="8" bestFit="1" customWidth="1"/>
    <col min="11" max="11" width="12.7109375" style="8" bestFit="1" customWidth="1"/>
    <col min="12" max="14" width="11.7109375" style="8" bestFit="1" customWidth="1"/>
    <col min="15" max="15" width="18.140625" style="8" bestFit="1" customWidth="1"/>
    <col min="16" max="16" width="18.140625" style="8" customWidth="1"/>
    <col min="17" max="18" width="8.8515625" style="8" customWidth="1"/>
    <col min="19" max="25" width="13.421875" style="8" customWidth="1"/>
    <col min="26" max="16384" width="8.8515625" style="8" customWidth="1"/>
  </cols>
  <sheetData>
    <row r="1" ht="15">
      <c r="A1" s="27" t="s">
        <v>1013</v>
      </c>
    </row>
    <row r="3" spans="1:9" ht="15">
      <c r="A3" s="27" t="s">
        <v>169</v>
      </c>
      <c r="I3" s="27" t="s">
        <v>174</v>
      </c>
    </row>
    <row r="4" spans="1:9" ht="15">
      <c r="A4" s="8" t="s">
        <v>170</v>
      </c>
      <c r="I4" s="8" t="s">
        <v>175</v>
      </c>
    </row>
    <row r="7" spans="1:19" ht="15" customHeight="1">
      <c r="A7" s="28" t="s">
        <v>168</v>
      </c>
      <c r="B7" s="28"/>
      <c r="C7" s="28"/>
      <c r="D7" s="28"/>
      <c r="E7" s="28"/>
      <c r="F7" s="28"/>
      <c r="G7" s="28"/>
      <c r="I7" s="22" t="s">
        <v>172</v>
      </c>
      <c r="J7" s="22"/>
      <c r="K7" s="22"/>
      <c r="L7" s="22"/>
      <c r="M7" s="22"/>
      <c r="N7" s="22"/>
      <c r="O7" s="22"/>
      <c r="P7" s="22"/>
      <c r="S7" s="8" t="s">
        <v>946</v>
      </c>
    </row>
    <row r="8" spans="1:25" ht="15">
      <c r="A8" s="29"/>
      <c r="B8" s="30" t="s">
        <v>167</v>
      </c>
      <c r="C8" s="30" t="s">
        <v>154</v>
      </c>
      <c r="D8" s="30" t="s">
        <v>155</v>
      </c>
      <c r="E8" s="30" t="s">
        <v>166</v>
      </c>
      <c r="F8" s="30" t="s">
        <v>121</v>
      </c>
      <c r="G8" s="30" t="s">
        <v>165</v>
      </c>
      <c r="I8" s="23"/>
      <c r="J8" s="24" t="s">
        <v>167</v>
      </c>
      <c r="K8" s="24" t="s">
        <v>154</v>
      </c>
      <c r="L8" s="24" t="s">
        <v>166</v>
      </c>
      <c r="M8" s="24" t="s">
        <v>155</v>
      </c>
      <c r="N8" s="24" t="s">
        <v>121</v>
      </c>
      <c r="O8" s="24" t="s">
        <v>165</v>
      </c>
      <c r="P8" s="24"/>
      <c r="T8" s="30" t="s">
        <v>153</v>
      </c>
      <c r="U8" s="30" t="s">
        <v>154</v>
      </c>
      <c r="V8" s="30" t="s">
        <v>155</v>
      </c>
      <c r="W8" s="30" t="s">
        <v>156</v>
      </c>
      <c r="X8" s="30" t="s">
        <v>121</v>
      </c>
      <c r="Y8" s="30" t="s">
        <v>58</v>
      </c>
    </row>
    <row r="9" spans="1:7" ht="15">
      <c r="A9" s="29"/>
      <c r="B9" s="30" t="s">
        <v>164</v>
      </c>
      <c r="C9" s="30" t="s">
        <v>164</v>
      </c>
      <c r="D9" s="30" t="s">
        <v>164</v>
      </c>
      <c r="E9" s="30" t="s">
        <v>164</v>
      </c>
      <c r="F9" s="30" t="s">
        <v>164</v>
      </c>
      <c r="G9" s="30" t="s">
        <v>164</v>
      </c>
    </row>
    <row r="10" spans="1:16" ht="15">
      <c r="A10" s="25" t="s">
        <v>128</v>
      </c>
      <c r="B10" s="26">
        <v>2849671091</v>
      </c>
      <c r="C10" s="26">
        <v>3886884325</v>
      </c>
      <c r="D10" s="26">
        <v>2756126996</v>
      </c>
      <c r="E10" s="26">
        <v>2484559616</v>
      </c>
      <c r="F10" s="26">
        <f>G10-SUM(B10:E10)</f>
        <v>514188227</v>
      </c>
      <c r="G10" s="26">
        <v>12491430255</v>
      </c>
      <c r="I10" s="25" t="s">
        <v>128</v>
      </c>
      <c r="J10" s="26">
        <v>3051714142</v>
      </c>
      <c r="K10" s="26">
        <v>5219883568</v>
      </c>
      <c r="L10" s="26">
        <v>2646917265</v>
      </c>
      <c r="M10" s="26">
        <v>3225146838</v>
      </c>
      <c r="N10" s="26">
        <f aca="true" t="shared" si="0" ref="N10:N36">O10-SUM(J10:M10)</f>
        <v>761717420</v>
      </c>
      <c r="O10" s="26">
        <v>14905379233</v>
      </c>
      <c r="P10" s="26"/>
    </row>
    <row r="11" spans="1:16" ht="15">
      <c r="A11" s="25" t="s">
        <v>129</v>
      </c>
      <c r="B11" s="26">
        <v>3528974702</v>
      </c>
      <c r="C11" s="26">
        <v>4416998587</v>
      </c>
      <c r="D11" s="26">
        <v>3750079593</v>
      </c>
      <c r="E11" s="26">
        <v>3313884273</v>
      </c>
      <c r="F11" s="26">
        <f aca="true" t="shared" si="1" ref="F11:F36">G11-SUM(B11:E11)</f>
        <v>760537395</v>
      </c>
      <c r="G11" s="26">
        <v>15770474550</v>
      </c>
      <c r="I11" s="25" t="s">
        <v>129</v>
      </c>
      <c r="J11" s="26">
        <v>3572457013</v>
      </c>
      <c r="K11" s="26">
        <v>4675034894</v>
      </c>
      <c r="L11" s="26">
        <v>2726147022</v>
      </c>
      <c r="M11" s="26">
        <v>3279783515</v>
      </c>
      <c r="N11" s="26">
        <f t="shared" si="0"/>
        <v>910092131</v>
      </c>
      <c r="O11" s="26">
        <v>15163514575</v>
      </c>
      <c r="P11" s="26"/>
    </row>
    <row r="12" spans="1:19" ht="15">
      <c r="A12" s="25" t="s">
        <v>130</v>
      </c>
      <c r="B12" s="26">
        <v>3351380385</v>
      </c>
      <c r="C12" s="26">
        <v>4080335549</v>
      </c>
      <c r="D12" s="26">
        <v>3880089144</v>
      </c>
      <c r="E12" s="26">
        <v>3088951277</v>
      </c>
      <c r="F12" s="26">
        <f t="shared" si="1"/>
        <v>924383093</v>
      </c>
      <c r="G12" s="26">
        <v>15325139448</v>
      </c>
      <c r="I12" s="25" t="s">
        <v>130</v>
      </c>
      <c r="J12" s="26">
        <v>3527053565</v>
      </c>
      <c r="K12" s="26">
        <v>5363488356</v>
      </c>
      <c r="L12" s="26">
        <v>2759203958</v>
      </c>
      <c r="M12" s="26">
        <v>3041939007</v>
      </c>
      <c r="N12" s="26">
        <f t="shared" si="0"/>
        <v>1079888350</v>
      </c>
      <c r="O12" s="26">
        <v>15771573236</v>
      </c>
      <c r="P12" s="26"/>
      <c r="S12" s="95"/>
    </row>
    <row r="13" spans="1:25" ht="15">
      <c r="A13" s="25" t="s">
        <v>131</v>
      </c>
      <c r="B13" s="26">
        <v>3627862115</v>
      </c>
      <c r="C13" s="26">
        <v>4464579256</v>
      </c>
      <c r="D13" s="26">
        <v>3240348028</v>
      </c>
      <c r="E13" s="26">
        <v>3313081202</v>
      </c>
      <c r="F13" s="26">
        <f t="shared" si="1"/>
        <v>837548338</v>
      </c>
      <c r="G13" s="26">
        <v>15483418939</v>
      </c>
      <c r="I13" s="25" t="s">
        <v>131</v>
      </c>
      <c r="J13" s="26">
        <v>4095230120</v>
      </c>
      <c r="K13" s="26">
        <v>6209931965</v>
      </c>
      <c r="L13" s="26">
        <v>3218124656</v>
      </c>
      <c r="M13" s="26">
        <v>3187972930</v>
      </c>
      <c r="N13" s="26">
        <f t="shared" si="0"/>
        <v>1129029727</v>
      </c>
      <c r="O13" s="26">
        <v>17840289398</v>
      </c>
      <c r="P13" s="26"/>
      <c r="Q13" s="95" t="s">
        <v>173</v>
      </c>
      <c r="R13" s="95" t="s">
        <v>1040</v>
      </c>
      <c r="S13">
        <v>1989</v>
      </c>
      <c r="T13" s="26">
        <f aca="true" t="shared" si="2" ref="T13:Y13">J10</f>
        <v>3051714142</v>
      </c>
      <c r="U13" s="26">
        <f t="shared" si="2"/>
        <v>5219883568</v>
      </c>
      <c r="V13" s="26">
        <f t="shared" si="2"/>
        <v>2646917265</v>
      </c>
      <c r="W13" s="26">
        <f t="shared" si="2"/>
        <v>3225146838</v>
      </c>
      <c r="X13" s="26">
        <f t="shared" si="2"/>
        <v>761717420</v>
      </c>
      <c r="Y13" s="26">
        <f t="shared" si="2"/>
        <v>14905379233</v>
      </c>
    </row>
    <row r="14" spans="1:25" ht="15">
      <c r="A14" s="25" t="s">
        <v>132</v>
      </c>
      <c r="B14" s="26">
        <v>3981651697</v>
      </c>
      <c r="C14" s="26">
        <v>5082774862</v>
      </c>
      <c r="D14" s="26">
        <v>3728041326</v>
      </c>
      <c r="E14" s="26">
        <v>3696977911</v>
      </c>
      <c r="F14" s="26">
        <f t="shared" si="1"/>
        <v>843323442</v>
      </c>
      <c r="G14" s="26">
        <v>17332769238</v>
      </c>
      <c r="I14" s="25" t="s">
        <v>132</v>
      </c>
      <c r="J14" s="26">
        <v>4571825786</v>
      </c>
      <c r="K14" s="26">
        <v>6566445737</v>
      </c>
      <c r="L14" s="26">
        <v>3350663321</v>
      </c>
      <c r="M14" s="26">
        <v>3257781520</v>
      </c>
      <c r="N14" s="26">
        <f t="shared" si="0"/>
        <v>1224507887</v>
      </c>
      <c r="O14" s="26">
        <v>18971224251</v>
      </c>
      <c r="P14" s="26"/>
      <c r="Q14" s="95" t="s">
        <v>173</v>
      </c>
      <c r="R14" s="95" t="s">
        <v>1040</v>
      </c>
      <c r="S14">
        <v>2015</v>
      </c>
      <c r="T14" s="26">
        <f aca="true" t="shared" si="3" ref="T14:Y14">J36</f>
        <v>9891230033</v>
      </c>
      <c r="U14" s="26">
        <f t="shared" si="3"/>
        <v>20830636565</v>
      </c>
      <c r="V14" s="26">
        <f t="shared" si="3"/>
        <v>7574873070</v>
      </c>
      <c r="W14" s="26">
        <f t="shared" si="3"/>
        <v>5243445583</v>
      </c>
      <c r="X14" s="26">
        <f t="shared" si="3"/>
        <v>4855977930</v>
      </c>
      <c r="Y14" s="26">
        <f t="shared" si="3"/>
        <v>48396163181</v>
      </c>
    </row>
    <row r="15" spans="1:25" ht="15">
      <c r="A15" s="25" t="s">
        <v>133</v>
      </c>
      <c r="B15" s="26">
        <v>4171984379</v>
      </c>
      <c r="C15" s="26">
        <v>5552005217</v>
      </c>
      <c r="D15" s="26">
        <v>4050402243</v>
      </c>
      <c r="E15" s="26">
        <v>3848710660</v>
      </c>
      <c r="F15" s="26">
        <f t="shared" si="1"/>
        <v>845757912</v>
      </c>
      <c r="G15" s="26">
        <v>18468860411</v>
      </c>
      <c r="I15" s="25" t="s">
        <v>133</v>
      </c>
      <c r="J15" s="26">
        <v>4955589909</v>
      </c>
      <c r="K15" s="26">
        <v>6962036717</v>
      </c>
      <c r="L15" s="26">
        <v>3343276808</v>
      </c>
      <c r="M15" s="26">
        <v>3428801046</v>
      </c>
      <c r="N15" s="26">
        <f t="shared" si="0"/>
        <v>1137352063</v>
      </c>
      <c r="O15" s="26">
        <v>19827056543</v>
      </c>
      <c r="P15" s="26"/>
      <c r="Q15" s="95"/>
      <c r="R15" s="95"/>
      <c r="S15"/>
      <c r="U15" s="26"/>
      <c r="V15" s="26"/>
      <c r="W15" s="26"/>
      <c r="X15" s="26"/>
      <c r="Y15" s="26"/>
    </row>
    <row r="16" spans="1:25" ht="15">
      <c r="A16" s="25" t="s">
        <v>134</v>
      </c>
      <c r="B16" s="26">
        <v>4768825125</v>
      </c>
      <c r="C16" s="26">
        <v>6274413865</v>
      </c>
      <c r="D16" s="26">
        <v>4627047332</v>
      </c>
      <c r="E16" s="26">
        <v>4827835377</v>
      </c>
      <c r="F16" s="26">
        <f t="shared" si="1"/>
        <v>762793499</v>
      </c>
      <c r="G16" s="26">
        <v>21260915198</v>
      </c>
      <c r="I16" s="25" t="s">
        <v>134</v>
      </c>
      <c r="J16" s="26">
        <v>5060598382</v>
      </c>
      <c r="K16" s="26">
        <v>7990364818</v>
      </c>
      <c r="L16" s="26">
        <v>3175030989</v>
      </c>
      <c r="M16" s="26">
        <v>3498495481</v>
      </c>
      <c r="N16" s="26">
        <f t="shared" si="0"/>
        <v>1065886734</v>
      </c>
      <c r="O16" s="26">
        <v>20790376404</v>
      </c>
      <c r="P16" s="26"/>
      <c r="Q16" s="95" t="s">
        <v>173</v>
      </c>
      <c r="R16" s="95" t="s">
        <v>1041</v>
      </c>
      <c r="S16">
        <v>1989</v>
      </c>
      <c r="T16" s="33">
        <f aca="true" t="shared" si="4" ref="T16:X17">T13/$Y13</f>
        <v>0.20473911426846553</v>
      </c>
      <c r="U16" s="33">
        <f t="shared" si="4"/>
        <v>0.3502013257363728</v>
      </c>
      <c r="V16" s="33">
        <f t="shared" si="4"/>
        <v>0.17758134319318866</v>
      </c>
      <c r="W16" s="33">
        <f t="shared" si="4"/>
        <v>0.21637469181995955</v>
      </c>
      <c r="X16" s="33">
        <f t="shared" si="4"/>
        <v>0.051103524982013454</v>
      </c>
      <c r="Y16" s="33"/>
    </row>
    <row r="17" spans="1:25" ht="15">
      <c r="A17" s="25" t="s">
        <v>135</v>
      </c>
      <c r="B17" s="26">
        <v>5208740910</v>
      </c>
      <c r="C17" s="26">
        <v>6250327715</v>
      </c>
      <c r="D17" s="26">
        <v>4838833894</v>
      </c>
      <c r="E17" s="26">
        <v>4373076121</v>
      </c>
      <c r="F17" s="26">
        <f t="shared" si="1"/>
        <v>681499505</v>
      </c>
      <c r="G17" s="26">
        <v>21352478145</v>
      </c>
      <c r="I17" s="25" t="s">
        <v>135</v>
      </c>
      <c r="J17" s="26">
        <v>4850939305</v>
      </c>
      <c r="K17" s="26">
        <v>8042727128</v>
      </c>
      <c r="L17" s="26">
        <v>2875949537</v>
      </c>
      <c r="M17" s="26">
        <v>3568070593</v>
      </c>
      <c r="N17" s="26">
        <f t="shared" si="0"/>
        <v>1208047017</v>
      </c>
      <c r="O17" s="26">
        <v>20545733580</v>
      </c>
      <c r="P17" s="26"/>
      <c r="Q17" s="95" t="s">
        <v>173</v>
      </c>
      <c r="R17" s="95" t="s">
        <v>1041</v>
      </c>
      <c r="S17">
        <v>2015</v>
      </c>
      <c r="T17" s="33">
        <f t="shared" si="4"/>
        <v>0.2043804587567642</v>
      </c>
      <c r="U17" s="33">
        <f t="shared" si="4"/>
        <v>0.430419173666601</v>
      </c>
      <c r="V17" s="33">
        <f t="shared" si="4"/>
        <v>0.1565180496162523</v>
      </c>
      <c r="W17" s="33">
        <f t="shared" si="4"/>
        <v>0.10834424132734846</v>
      </c>
      <c r="X17" s="33">
        <f t="shared" si="4"/>
        <v>0.10033807663303407</v>
      </c>
      <c r="Y17" s="33"/>
    </row>
    <row r="18" spans="1:19" ht="15">
      <c r="A18" s="25" t="s">
        <v>136</v>
      </c>
      <c r="B18" s="26">
        <v>5314486282</v>
      </c>
      <c r="C18" s="26">
        <v>6344303257</v>
      </c>
      <c r="D18" s="26">
        <v>4603865999</v>
      </c>
      <c r="E18" s="26">
        <v>4310259034</v>
      </c>
      <c r="F18" s="26">
        <f t="shared" si="1"/>
        <v>750710620</v>
      </c>
      <c r="G18" s="26">
        <v>21323625192</v>
      </c>
      <c r="I18" s="25" t="s">
        <v>136</v>
      </c>
      <c r="J18" s="26">
        <v>4917917042</v>
      </c>
      <c r="K18" s="26">
        <v>7904496652</v>
      </c>
      <c r="L18" s="26">
        <v>3241886636</v>
      </c>
      <c r="M18" s="26">
        <v>3821630199</v>
      </c>
      <c r="N18" s="26">
        <f t="shared" si="0"/>
        <v>1147261292</v>
      </c>
      <c r="O18" s="26">
        <v>21033191821</v>
      </c>
      <c r="P18" s="26"/>
      <c r="S18" s="95"/>
    </row>
    <row r="19" spans="1:25" ht="15">
      <c r="A19" s="25" t="s">
        <v>137</v>
      </c>
      <c r="B19" s="26">
        <v>5771018298</v>
      </c>
      <c r="C19" s="26">
        <v>6375879787</v>
      </c>
      <c r="D19" s="26">
        <v>4803913331</v>
      </c>
      <c r="E19" s="26">
        <v>4718692146</v>
      </c>
      <c r="F19" s="26">
        <f t="shared" si="1"/>
        <v>919367357</v>
      </c>
      <c r="G19" s="26">
        <v>22588870919</v>
      </c>
      <c r="I19" s="25" t="s">
        <v>137</v>
      </c>
      <c r="J19" s="26">
        <v>5288304483</v>
      </c>
      <c r="K19" s="26">
        <v>7632788155</v>
      </c>
      <c r="L19" s="26">
        <v>3781796703</v>
      </c>
      <c r="M19" s="26">
        <v>4109533400</v>
      </c>
      <c r="N19" s="26">
        <f t="shared" si="0"/>
        <v>1128608585</v>
      </c>
      <c r="O19" s="26">
        <v>21941031326</v>
      </c>
      <c r="P19" s="26"/>
      <c r="T19" s="30"/>
      <c r="U19" s="30"/>
      <c r="V19" s="30"/>
      <c r="W19" s="30"/>
      <c r="X19" s="30"/>
      <c r="Y19" s="30"/>
    </row>
    <row r="20" spans="1:19" ht="15">
      <c r="A20" s="25" t="s">
        <v>138</v>
      </c>
      <c r="B20" s="26">
        <v>5617196121</v>
      </c>
      <c r="C20" s="26">
        <v>7460421032</v>
      </c>
      <c r="D20" s="26">
        <v>5119570404</v>
      </c>
      <c r="E20" s="26">
        <v>5085246400</v>
      </c>
      <c r="F20" s="26">
        <f t="shared" si="1"/>
        <v>965940749</v>
      </c>
      <c r="G20" s="26">
        <v>24248374706</v>
      </c>
      <c r="I20" s="25" t="s">
        <v>138</v>
      </c>
      <c r="J20" s="26">
        <v>5589620773</v>
      </c>
      <c r="K20" s="26">
        <v>7500997115</v>
      </c>
      <c r="L20" s="26">
        <v>4171462455</v>
      </c>
      <c r="M20" s="26">
        <v>4203682665</v>
      </c>
      <c r="N20" s="26">
        <f t="shared" si="0"/>
        <v>1116005799</v>
      </c>
      <c r="O20" s="26">
        <v>22581768807</v>
      </c>
      <c r="P20" s="26"/>
      <c r="S20" s="95"/>
    </row>
    <row r="21" spans="1:25" ht="15">
      <c r="A21" s="25" t="s">
        <v>139</v>
      </c>
      <c r="B21" s="26">
        <v>7133477806</v>
      </c>
      <c r="C21" s="26">
        <v>8964326257</v>
      </c>
      <c r="D21" s="26">
        <v>5533287508</v>
      </c>
      <c r="E21" s="26">
        <v>6055705842</v>
      </c>
      <c r="F21" s="26">
        <f t="shared" si="1"/>
        <v>1506314541</v>
      </c>
      <c r="G21" s="26">
        <v>29193111954</v>
      </c>
      <c r="I21" s="25" t="s">
        <v>139</v>
      </c>
      <c r="J21" s="26">
        <v>6314270099</v>
      </c>
      <c r="K21" s="26">
        <v>9187244602</v>
      </c>
      <c r="L21" s="26">
        <v>4893713986</v>
      </c>
      <c r="M21" s="26">
        <v>4499422587</v>
      </c>
      <c r="N21" s="26">
        <f t="shared" si="0"/>
        <v>1216545664</v>
      </c>
      <c r="O21" s="26">
        <v>26111196938</v>
      </c>
      <c r="P21" s="26"/>
      <c r="Q21" s="96" t="s">
        <v>176</v>
      </c>
      <c r="R21" s="96" t="s">
        <v>1042</v>
      </c>
      <c r="S21">
        <v>1989</v>
      </c>
      <c r="T21" s="26">
        <f aca="true" t="shared" si="5" ref="T21:Y21">B10</f>
        <v>2849671091</v>
      </c>
      <c r="U21" s="26">
        <f t="shared" si="5"/>
        <v>3886884325</v>
      </c>
      <c r="V21" s="26">
        <f t="shared" si="5"/>
        <v>2756126996</v>
      </c>
      <c r="W21" s="26">
        <f t="shared" si="5"/>
        <v>2484559616</v>
      </c>
      <c r="X21" s="26">
        <f t="shared" si="5"/>
        <v>514188227</v>
      </c>
      <c r="Y21" s="26">
        <f t="shared" si="5"/>
        <v>12491430255</v>
      </c>
    </row>
    <row r="22" spans="1:25" ht="15">
      <c r="A22" s="25" t="s">
        <v>106</v>
      </c>
      <c r="B22" s="26">
        <v>7318227590</v>
      </c>
      <c r="C22" s="26">
        <v>10015447598</v>
      </c>
      <c r="D22" s="26">
        <v>5989991033</v>
      </c>
      <c r="E22" s="26">
        <v>6374895033</v>
      </c>
      <c r="F22" s="26">
        <f t="shared" si="1"/>
        <v>2228174031</v>
      </c>
      <c r="G22" s="26">
        <v>31926735285</v>
      </c>
      <c r="I22" s="25" t="s">
        <v>106</v>
      </c>
      <c r="J22" s="26">
        <v>6946111659</v>
      </c>
      <c r="K22" s="26">
        <v>11747137775</v>
      </c>
      <c r="L22" s="26">
        <v>6581207283</v>
      </c>
      <c r="M22" s="26">
        <v>5094347266</v>
      </c>
      <c r="N22" s="26">
        <f t="shared" si="0"/>
        <v>1631081891</v>
      </c>
      <c r="O22" s="26">
        <v>31999885874</v>
      </c>
      <c r="P22" s="26"/>
      <c r="Q22" s="96" t="s">
        <v>176</v>
      </c>
      <c r="R22" s="96" t="s">
        <v>1042</v>
      </c>
      <c r="S22">
        <v>2015</v>
      </c>
      <c r="T22" s="26">
        <f aca="true" t="shared" si="6" ref="T22:Y22">B36</f>
        <v>6589615555</v>
      </c>
      <c r="U22" s="26">
        <f t="shared" si="6"/>
        <v>24106080543</v>
      </c>
      <c r="V22" s="26">
        <f t="shared" si="6"/>
        <v>9950340606</v>
      </c>
      <c r="W22" s="26">
        <f t="shared" si="6"/>
        <v>7631497090</v>
      </c>
      <c r="X22" s="26">
        <f t="shared" si="6"/>
        <v>3093165387</v>
      </c>
      <c r="Y22" s="26">
        <f t="shared" si="6"/>
        <v>51370699181</v>
      </c>
    </row>
    <row r="23" spans="1:25" ht="15">
      <c r="A23" s="25" t="s">
        <v>140</v>
      </c>
      <c r="B23" s="26">
        <v>7509733402</v>
      </c>
      <c r="C23" s="26">
        <v>10370375955</v>
      </c>
      <c r="D23" s="26">
        <v>6395446805</v>
      </c>
      <c r="E23" s="26">
        <v>5641163836</v>
      </c>
      <c r="F23" s="26">
        <f t="shared" si="1"/>
        <v>1894255615</v>
      </c>
      <c r="G23" s="26">
        <v>31810975613</v>
      </c>
      <c r="I23" s="25" t="s">
        <v>140</v>
      </c>
      <c r="J23" s="26">
        <v>7294093874</v>
      </c>
      <c r="K23" s="26">
        <v>11227002076</v>
      </c>
      <c r="L23" s="26">
        <v>6988384572</v>
      </c>
      <c r="M23" s="26">
        <v>5186402001</v>
      </c>
      <c r="N23" s="26">
        <f t="shared" si="0"/>
        <v>1635772344</v>
      </c>
      <c r="O23" s="26">
        <v>32331654867</v>
      </c>
      <c r="P23" s="26"/>
      <c r="Q23" s="96"/>
      <c r="R23" s="96"/>
      <c r="S23" s="95"/>
      <c r="U23" s="26"/>
      <c r="V23" s="26"/>
      <c r="W23" s="26"/>
      <c r="X23" s="26"/>
      <c r="Y23" s="26"/>
    </row>
    <row r="24" spans="1:25" ht="15">
      <c r="A24" s="25" t="s">
        <v>141</v>
      </c>
      <c r="B24" s="26">
        <v>7566752775</v>
      </c>
      <c r="C24" s="26">
        <v>11401143433</v>
      </c>
      <c r="D24" s="26">
        <v>6612180981</v>
      </c>
      <c r="E24" s="26">
        <v>4821157805</v>
      </c>
      <c r="F24" s="26">
        <f t="shared" si="1"/>
        <v>1759407965</v>
      </c>
      <c r="G24" s="26">
        <v>32160642959</v>
      </c>
      <c r="I24" s="25" t="s">
        <v>141</v>
      </c>
      <c r="J24" s="26">
        <v>7028513104</v>
      </c>
      <c r="K24" s="26">
        <v>9929936588</v>
      </c>
      <c r="L24" s="26">
        <v>5961360053</v>
      </c>
      <c r="M24" s="26">
        <v>4941467949</v>
      </c>
      <c r="N24" s="26">
        <f t="shared" si="0"/>
        <v>1429874172</v>
      </c>
      <c r="O24" s="26">
        <v>29291151866</v>
      </c>
      <c r="P24" s="26"/>
      <c r="Q24" s="96" t="s">
        <v>176</v>
      </c>
      <c r="R24" s="96" t="s">
        <v>1043</v>
      </c>
      <c r="S24">
        <v>1989</v>
      </c>
      <c r="T24" s="33">
        <f aca="true" t="shared" si="7" ref="T24:X25">T21/$Y21</f>
        <v>0.22813008861490056</v>
      </c>
      <c r="U24" s="33">
        <f t="shared" si="7"/>
        <v>0.31116407374120986</v>
      </c>
      <c r="V24" s="33">
        <f t="shared" si="7"/>
        <v>0.2206414269412258</v>
      </c>
      <c r="W24" s="33">
        <f t="shared" si="7"/>
        <v>0.19890113183840533</v>
      </c>
      <c r="X24" s="33">
        <f t="shared" si="7"/>
        <v>0.04116327886425845</v>
      </c>
      <c r="Y24" s="33"/>
    </row>
    <row r="25" spans="1:25" ht="15">
      <c r="A25" s="25" t="s">
        <v>142</v>
      </c>
      <c r="B25" s="26">
        <v>7649332091</v>
      </c>
      <c r="C25" s="26">
        <v>12053077866</v>
      </c>
      <c r="D25" s="26">
        <v>7028144604</v>
      </c>
      <c r="E25" s="26">
        <v>5024775067</v>
      </c>
      <c r="F25" s="26">
        <f t="shared" si="1"/>
        <v>1622780649</v>
      </c>
      <c r="G25" s="26">
        <v>33378110277</v>
      </c>
      <c r="I25" s="25" t="s">
        <v>142</v>
      </c>
      <c r="J25" s="26">
        <v>7389045169</v>
      </c>
      <c r="K25" s="26">
        <v>9870021081</v>
      </c>
      <c r="L25" s="26">
        <v>5773529003</v>
      </c>
      <c r="M25" s="26">
        <v>5229741137</v>
      </c>
      <c r="N25" s="26">
        <f t="shared" si="0"/>
        <v>1602099867</v>
      </c>
      <c r="O25" s="26">
        <v>29864436257</v>
      </c>
      <c r="P25" s="26"/>
      <c r="Q25" s="96" t="s">
        <v>176</v>
      </c>
      <c r="R25" s="96" t="s">
        <v>1043</v>
      </c>
      <c r="S25">
        <v>2015</v>
      </c>
      <c r="T25" s="33">
        <f t="shared" si="7"/>
        <v>0.12827576147605246</v>
      </c>
      <c r="U25" s="33">
        <f t="shared" si="7"/>
        <v>0.4692573962846877</v>
      </c>
      <c r="V25" s="33">
        <f t="shared" si="7"/>
        <v>0.1936968109182411</v>
      </c>
      <c r="W25" s="33">
        <f t="shared" si="7"/>
        <v>0.14855739189204165</v>
      </c>
      <c r="X25" s="33">
        <f t="shared" si="7"/>
        <v>0.060212639428977054</v>
      </c>
      <c r="Y25" s="33"/>
    </row>
    <row r="26" spans="1:19" ht="15">
      <c r="A26" s="25" t="s">
        <v>143</v>
      </c>
      <c r="B26" s="26">
        <v>8155131107</v>
      </c>
      <c r="C26" s="26">
        <v>13598336677</v>
      </c>
      <c r="D26" s="26">
        <v>7296272013</v>
      </c>
      <c r="E26" s="26">
        <v>4516250523</v>
      </c>
      <c r="F26" s="26">
        <f t="shared" si="1"/>
        <v>2226710207</v>
      </c>
      <c r="G26" s="26">
        <v>35792700527</v>
      </c>
      <c r="I26" s="25" t="s">
        <v>143</v>
      </c>
      <c r="J26" s="26">
        <v>7597935750</v>
      </c>
      <c r="K26" s="26">
        <v>10229040412</v>
      </c>
      <c r="L26" s="26">
        <v>5866157454</v>
      </c>
      <c r="M26" s="26">
        <v>5138492513</v>
      </c>
      <c r="N26" s="26">
        <f t="shared" si="0"/>
        <v>1786278357</v>
      </c>
      <c r="O26" s="26">
        <v>30617904486</v>
      </c>
      <c r="P26" s="26"/>
      <c r="S26" s="95"/>
    </row>
    <row r="27" spans="1:16" ht="15">
      <c r="A27" s="25" t="s">
        <v>107</v>
      </c>
      <c r="B27" s="26">
        <v>7897941956</v>
      </c>
      <c r="C27" s="26">
        <v>15851809364</v>
      </c>
      <c r="D27" s="26">
        <v>7199962155</v>
      </c>
      <c r="E27" s="26">
        <v>5753401014</v>
      </c>
      <c r="F27" s="26">
        <f t="shared" si="1"/>
        <v>2336398117</v>
      </c>
      <c r="G27" s="26">
        <v>39039512606</v>
      </c>
      <c r="I27" s="25" t="s">
        <v>107</v>
      </c>
      <c r="J27" s="26">
        <v>7929421365</v>
      </c>
      <c r="K27" s="26">
        <v>10893054367</v>
      </c>
      <c r="L27" s="26">
        <v>6064496059</v>
      </c>
      <c r="M27" s="26">
        <v>5335547914</v>
      </c>
      <c r="N27" s="26">
        <f t="shared" si="0"/>
        <v>2207945224</v>
      </c>
      <c r="O27" s="26">
        <v>32430464929</v>
      </c>
      <c r="P27" s="26"/>
    </row>
    <row r="28" spans="1:19" ht="15">
      <c r="A28" s="25" t="s">
        <v>144</v>
      </c>
      <c r="B28" s="26">
        <v>9021998160</v>
      </c>
      <c r="C28" s="26">
        <v>16906680985</v>
      </c>
      <c r="D28" s="26">
        <v>7299933486</v>
      </c>
      <c r="E28" s="26">
        <v>5403038613</v>
      </c>
      <c r="F28" s="26">
        <f t="shared" si="1"/>
        <v>2532837309</v>
      </c>
      <c r="G28" s="26">
        <v>41164488553</v>
      </c>
      <c r="I28" s="25" t="s">
        <v>144</v>
      </c>
      <c r="J28" s="26">
        <v>8414397158</v>
      </c>
      <c r="K28" s="26">
        <v>12027310763</v>
      </c>
      <c r="L28" s="26">
        <v>6361469590</v>
      </c>
      <c r="M28" s="26">
        <v>5630356657</v>
      </c>
      <c r="N28" s="26">
        <f t="shared" si="0"/>
        <v>2500087131</v>
      </c>
      <c r="O28" s="26">
        <v>34933621299</v>
      </c>
      <c r="P28" s="26"/>
      <c r="S28" s="95"/>
    </row>
    <row r="29" spans="1:25" ht="15">
      <c r="A29" s="25" t="s">
        <v>145</v>
      </c>
      <c r="B29" s="26">
        <v>8930989187</v>
      </c>
      <c r="C29" s="26">
        <v>19483741557</v>
      </c>
      <c r="D29" s="26">
        <v>7605684911</v>
      </c>
      <c r="E29" s="26">
        <v>5283885306</v>
      </c>
      <c r="F29" s="26">
        <f t="shared" si="1"/>
        <v>3202216167</v>
      </c>
      <c r="G29" s="26">
        <v>44506517128</v>
      </c>
      <c r="I29" s="25" t="s">
        <v>145</v>
      </c>
      <c r="J29" s="26">
        <v>10372603117</v>
      </c>
      <c r="K29" s="26">
        <v>13686637822</v>
      </c>
      <c r="L29" s="26">
        <v>6601878922</v>
      </c>
      <c r="M29" s="26">
        <v>6119787401</v>
      </c>
      <c r="N29" s="26">
        <f t="shared" si="0"/>
        <v>3247239046</v>
      </c>
      <c r="O29" s="26">
        <v>40028146308</v>
      </c>
      <c r="P29" s="26"/>
      <c r="Q29" s="96" t="s">
        <v>1014</v>
      </c>
      <c r="R29" s="96" t="s">
        <v>1044</v>
      </c>
      <c r="S29">
        <v>1989</v>
      </c>
      <c r="T29" s="26">
        <f>T13+T21</f>
        <v>5901385233</v>
      </c>
      <c r="U29" s="26">
        <f aca="true" t="shared" si="8" ref="U29:Y30">U13+U21</f>
        <v>9106767893</v>
      </c>
      <c r="V29" s="26">
        <f t="shared" si="8"/>
        <v>5403044261</v>
      </c>
      <c r="W29" s="26">
        <f t="shared" si="8"/>
        <v>5709706454</v>
      </c>
      <c r="X29" s="26">
        <f t="shared" si="8"/>
        <v>1275905647</v>
      </c>
      <c r="Y29" s="26">
        <f t="shared" si="8"/>
        <v>27396809488</v>
      </c>
    </row>
    <row r="30" spans="1:25" ht="15">
      <c r="A30" s="25" t="s">
        <v>146</v>
      </c>
      <c r="B30" s="26">
        <v>8454195275</v>
      </c>
      <c r="C30" s="26">
        <v>19522130236</v>
      </c>
      <c r="D30" s="26">
        <v>8506539506</v>
      </c>
      <c r="E30" s="26">
        <v>5989048365</v>
      </c>
      <c r="F30" s="26">
        <f t="shared" si="1"/>
        <v>3666628679</v>
      </c>
      <c r="G30" s="26">
        <v>46138542061</v>
      </c>
      <c r="I30" s="25" t="s">
        <v>146</v>
      </c>
      <c r="J30" s="26">
        <v>11004341990</v>
      </c>
      <c r="K30" s="26">
        <v>15097592919</v>
      </c>
      <c r="L30" s="26">
        <v>6771334283</v>
      </c>
      <c r="M30" s="26">
        <v>6350265786</v>
      </c>
      <c r="N30" s="26">
        <f t="shared" si="0"/>
        <v>3804753813</v>
      </c>
      <c r="O30" s="26">
        <v>43028288791</v>
      </c>
      <c r="P30" s="26"/>
      <c r="Q30" s="96" t="s">
        <v>1014</v>
      </c>
      <c r="R30" s="96" t="s">
        <v>1044</v>
      </c>
      <c r="S30">
        <v>2015</v>
      </c>
      <c r="T30" s="26">
        <f>T14+T22</f>
        <v>16480845588</v>
      </c>
      <c r="U30" s="26">
        <f t="shared" si="8"/>
        <v>44936717108</v>
      </c>
      <c r="V30" s="26">
        <f t="shared" si="8"/>
        <v>17525213676</v>
      </c>
      <c r="W30" s="26">
        <f t="shared" si="8"/>
        <v>12874942673</v>
      </c>
      <c r="X30" s="26">
        <f t="shared" si="8"/>
        <v>7949143317</v>
      </c>
      <c r="Y30" s="26">
        <f t="shared" si="8"/>
        <v>99766862362</v>
      </c>
    </row>
    <row r="31" spans="1:19" ht="15">
      <c r="A31" s="25" t="s">
        <v>147</v>
      </c>
      <c r="B31" s="26">
        <v>8041297769</v>
      </c>
      <c r="C31" s="26">
        <v>17001794765</v>
      </c>
      <c r="D31" s="26">
        <v>6652529762</v>
      </c>
      <c r="E31" s="26">
        <v>5103987527</v>
      </c>
      <c r="F31" s="26">
        <f t="shared" si="1"/>
        <v>3279710497</v>
      </c>
      <c r="G31" s="26">
        <v>40079320320</v>
      </c>
      <c r="I31" s="25" t="s">
        <v>147</v>
      </c>
      <c r="J31" s="26">
        <v>10913438176</v>
      </c>
      <c r="K31" s="26">
        <v>15804090929</v>
      </c>
      <c r="L31" s="26">
        <v>5348447196</v>
      </c>
      <c r="M31" s="26">
        <v>5314671724</v>
      </c>
      <c r="N31" s="26">
        <f t="shared" si="0"/>
        <v>3288821311</v>
      </c>
      <c r="O31" s="26">
        <v>40669469336</v>
      </c>
      <c r="P31" s="26"/>
      <c r="Q31" s="96"/>
      <c r="R31" s="96"/>
      <c r="S31" s="95"/>
    </row>
    <row r="32" spans="1:24" ht="15">
      <c r="A32" s="25" t="s">
        <v>148</v>
      </c>
      <c r="B32" s="26">
        <v>7656949755</v>
      </c>
      <c r="C32" s="26">
        <v>19499130223</v>
      </c>
      <c r="D32" s="26">
        <v>8139158381</v>
      </c>
      <c r="E32" s="26">
        <v>6268775438</v>
      </c>
      <c r="F32" s="26">
        <f t="shared" si="1"/>
        <v>3508961899</v>
      </c>
      <c r="G32" s="26">
        <v>45072975696</v>
      </c>
      <c r="I32" s="25" t="s">
        <v>148</v>
      </c>
      <c r="J32" s="26">
        <v>11823150471</v>
      </c>
      <c r="K32" s="26">
        <v>18268061733</v>
      </c>
      <c r="L32" s="26">
        <v>6040208976</v>
      </c>
      <c r="M32" s="26">
        <v>5671326040</v>
      </c>
      <c r="N32" s="26">
        <f t="shared" si="0"/>
        <v>4269529063</v>
      </c>
      <c r="O32" s="26">
        <v>46072276283</v>
      </c>
      <c r="P32" s="26"/>
      <c r="Q32" s="96" t="s">
        <v>1014</v>
      </c>
      <c r="R32" s="96" t="s">
        <v>1045</v>
      </c>
      <c r="S32" s="45">
        <v>1989</v>
      </c>
      <c r="T32" s="33">
        <f aca="true" t="shared" si="9" ref="T32:X33">T29/$Y29</f>
        <v>0.21540410519644082</v>
      </c>
      <c r="U32" s="33">
        <f t="shared" si="9"/>
        <v>0.3324024973414817</v>
      </c>
      <c r="V32" s="33">
        <f t="shared" si="9"/>
        <v>0.19721436043005564</v>
      </c>
      <c r="W32" s="33">
        <f t="shared" si="9"/>
        <v>0.2084077146465136</v>
      </c>
      <c r="X32" s="33">
        <f t="shared" si="9"/>
        <v>0.046571322385508276</v>
      </c>
    </row>
    <row r="33" spans="1:24" ht="15">
      <c r="A33" s="25" t="s">
        <v>149</v>
      </c>
      <c r="B33" s="26">
        <v>7505035435</v>
      </c>
      <c r="C33" s="26">
        <v>21266350903</v>
      </c>
      <c r="D33" s="26">
        <v>8439571519</v>
      </c>
      <c r="E33" s="26">
        <v>6055815559</v>
      </c>
      <c r="F33" s="26">
        <f t="shared" si="1"/>
        <v>4183791486</v>
      </c>
      <c r="G33" s="26">
        <v>47450564902</v>
      </c>
      <c r="I33" s="25" t="s">
        <v>149</v>
      </c>
      <c r="J33" s="26">
        <v>11877377192</v>
      </c>
      <c r="K33" s="26">
        <v>18859565987</v>
      </c>
      <c r="L33" s="26">
        <v>6204640322</v>
      </c>
      <c r="M33" s="26">
        <v>5274567813</v>
      </c>
      <c r="N33" s="26">
        <f t="shared" si="0"/>
        <v>4471911149</v>
      </c>
      <c r="O33" s="26">
        <v>46688062463</v>
      </c>
      <c r="P33" s="26"/>
      <c r="Q33" s="96" t="s">
        <v>1014</v>
      </c>
      <c r="R33" s="96" t="s">
        <v>1045</v>
      </c>
      <c r="S33" s="45">
        <v>2015</v>
      </c>
      <c r="T33" s="33">
        <f t="shared" si="9"/>
        <v>0.16519358430056588</v>
      </c>
      <c r="U33" s="33">
        <f t="shared" si="9"/>
        <v>0.4504172632486822</v>
      </c>
      <c r="V33" s="33">
        <f t="shared" si="9"/>
        <v>0.17566167022884288</v>
      </c>
      <c r="W33" s="33">
        <f t="shared" si="9"/>
        <v>0.12905029153150868</v>
      </c>
      <c r="X33" s="33">
        <f t="shared" si="9"/>
        <v>0.07967719069040036</v>
      </c>
    </row>
    <row r="34" spans="1:19" ht="15">
      <c r="A34" s="25" t="s">
        <v>108</v>
      </c>
      <c r="B34" s="26">
        <v>7218613421</v>
      </c>
      <c r="C34" s="26">
        <v>21634135404</v>
      </c>
      <c r="D34" s="26">
        <v>7898862736</v>
      </c>
      <c r="E34" s="26">
        <v>5524769265</v>
      </c>
      <c r="F34" s="26">
        <f t="shared" si="1"/>
        <v>4247248832</v>
      </c>
      <c r="G34" s="26">
        <v>46523629658</v>
      </c>
      <c r="I34" s="25" t="s">
        <v>108</v>
      </c>
      <c r="J34" s="26">
        <v>10927550954</v>
      </c>
      <c r="K34" s="26">
        <v>19587848975</v>
      </c>
      <c r="L34" s="26">
        <v>6058158425</v>
      </c>
      <c r="M34" s="26">
        <v>4932429565</v>
      </c>
      <c r="N34" s="26">
        <f t="shared" si="0"/>
        <v>4198302220</v>
      </c>
      <c r="O34" s="26">
        <v>45704290139</v>
      </c>
      <c r="P34" s="26"/>
      <c r="S34"/>
    </row>
    <row r="35" spans="1:16" ht="15">
      <c r="A35" s="25" t="s">
        <v>150</v>
      </c>
      <c r="B35" s="26">
        <v>6443673191</v>
      </c>
      <c r="C35" s="26">
        <v>23678659360</v>
      </c>
      <c r="D35" s="26">
        <v>10043601158</v>
      </c>
      <c r="E35" s="26">
        <v>6365337630</v>
      </c>
      <c r="F35" s="26">
        <f t="shared" si="1"/>
        <v>3441076635</v>
      </c>
      <c r="G35" s="26">
        <v>49972347974</v>
      </c>
      <c r="I35" s="25" t="s">
        <v>150</v>
      </c>
      <c r="J35" s="26">
        <v>10269768195</v>
      </c>
      <c r="K35" s="26">
        <v>24425413626</v>
      </c>
      <c r="L35" s="26">
        <v>6260857500</v>
      </c>
      <c r="M35" s="26">
        <v>5464981064</v>
      </c>
      <c r="N35" s="26">
        <f t="shared" si="0"/>
        <v>4740116040</v>
      </c>
      <c r="O35" s="26">
        <v>51161136425</v>
      </c>
      <c r="P35" s="26"/>
    </row>
    <row r="36" spans="1:16" ht="15">
      <c r="A36" s="25" t="s">
        <v>910</v>
      </c>
      <c r="B36" s="26">
        <v>6589615555</v>
      </c>
      <c r="C36" s="26">
        <v>24106080543</v>
      </c>
      <c r="D36" s="26">
        <v>9950340606</v>
      </c>
      <c r="E36" s="26">
        <v>7631497090</v>
      </c>
      <c r="F36" s="26">
        <f t="shared" si="1"/>
        <v>3093165387</v>
      </c>
      <c r="G36" s="26">
        <v>51370699181</v>
      </c>
      <c r="I36" s="25" t="s">
        <v>910</v>
      </c>
      <c r="J36" s="26">
        <v>9891230033</v>
      </c>
      <c r="K36" s="26">
        <v>20830636565</v>
      </c>
      <c r="L36" s="26">
        <v>7574873070</v>
      </c>
      <c r="M36" s="26">
        <v>5243445583</v>
      </c>
      <c r="N36" s="26">
        <f t="shared" si="0"/>
        <v>4855977930</v>
      </c>
      <c r="O36" s="26">
        <v>48396163181</v>
      </c>
      <c r="P36" s="26"/>
    </row>
    <row r="37" spans="1:18" ht="15" customHeight="1">
      <c r="A37" s="27" t="s">
        <v>151</v>
      </c>
      <c r="B37" s="27"/>
      <c r="D37" s="49"/>
      <c r="E37" s="49"/>
      <c r="F37" s="49"/>
      <c r="G37" s="49"/>
      <c r="I37" s="27" t="s">
        <v>151</v>
      </c>
      <c r="J37" s="27"/>
      <c r="K37" s="27"/>
      <c r="L37" s="50"/>
      <c r="M37" s="47"/>
      <c r="N37" s="47"/>
      <c r="O37" s="47"/>
      <c r="P37" s="47"/>
      <c r="Q37" s="47"/>
      <c r="R37" s="47"/>
    </row>
    <row r="38" spans="1:18" ht="15" customHeight="1">
      <c r="A38" s="8" t="s">
        <v>40</v>
      </c>
      <c r="C38" s="48"/>
      <c r="D38" s="49"/>
      <c r="E38" s="49"/>
      <c r="F38" s="49"/>
      <c r="G38" s="49"/>
      <c r="I38" s="8" t="s">
        <v>40</v>
      </c>
      <c r="L38" s="48"/>
      <c r="M38" s="26"/>
      <c r="N38" s="26"/>
      <c r="O38" s="26"/>
      <c r="P38" s="26"/>
      <c r="Q38" s="49"/>
      <c r="R38" s="49"/>
    </row>
    <row r="39" spans="1:18" ht="15" customHeight="1">
      <c r="A39" s="8" t="s">
        <v>163</v>
      </c>
      <c r="D39" s="26"/>
      <c r="E39" s="26"/>
      <c r="F39" s="26"/>
      <c r="G39" s="26"/>
      <c r="I39" s="8" t="s">
        <v>163</v>
      </c>
      <c r="L39" s="48"/>
      <c r="M39" s="26"/>
      <c r="N39" s="26"/>
      <c r="O39" s="26"/>
      <c r="P39" s="26"/>
      <c r="Q39" s="49"/>
      <c r="R39" s="49"/>
    </row>
    <row r="40" spans="12:18" ht="15.75">
      <c r="L40" s="48"/>
      <c r="M40" s="26"/>
      <c r="N40" s="26"/>
      <c r="O40" s="26"/>
      <c r="P40" s="26"/>
      <c r="Q40" s="49"/>
      <c r="R40" s="49"/>
    </row>
    <row r="41" spans="1:18" ht="15" customHeight="1">
      <c r="A41" s="27" t="s">
        <v>38</v>
      </c>
      <c r="B41" s="27"/>
      <c r="C41" s="27"/>
      <c r="D41" s="27"/>
      <c r="E41" s="27"/>
      <c r="F41" s="27"/>
      <c r="G41" s="27"/>
      <c r="I41" s="27" t="s">
        <v>38</v>
      </c>
      <c r="J41" s="27"/>
      <c r="K41" s="27"/>
      <c r="L41" s="48"/>
      <c r="Q41" s="49"/>
      <c r="R41" s="49"/>
    </row>
    <row r="42" spans="1:9" ht="15" customHeight="1">
      <c r="A42" s="8" t="s">
        <v>162</v>
      </c>
      <c r="I42" s="8" t="s">
        <v>162</v>
      </c>
    </row>
    <row r="43" spans="1:9" ht="15" customHeight="1">
      <c r="A43" s="8" t="s">
        <v>161</v>
      </c>
      <c r="I43" s="8" t="s">
        <v>159</v>
      </c>
    </row>
    <row r="44" ht="15" customHeight="1">
      <c r="A44" s="8" t="s">
        <v>160</v>
      </c>
    </row>
    <row r="45" spans="1:9" ht="15" customHeight="1">
      <c r="A45" s="8" t="s">
        <v>159</v>
      </c>
      <c r="I45" s="8" t="s">
        <v>36</v>
      </c>
    </row>
    <row r="46" ht="15">
      <c r="I46" s="8" t="s">
        <v>35</v>
      </c>
    </row>
    <row r="47" spans="1:9" ht="15" customHeight="1">
      <c r="A47" s="8" t="s">
        <v>36</v>
      </c>
      <c r="I47" s="8" t="s">
        <v>34</v>
      </c>
    </row>
    <row r="48" spans="1:9" ht="15" customHeight="1">
      <c r="A48" s="8" t="s">
        <v>35</v>
      </c>
      <c r="I48" s="8" t="s">
        <v>33</v>
      </c>
    </row>
    <row r="49" spans="1:9" ht="15" customHeight="1">
      <c r="A49" s="8" t="s">
        <v>34</v>
      </c>
      <c r="I49" s="8" t="s">
        <v>32</v>
      </c>
    </row>
    <row r="50" spans="1:9" ht="15" customHeight="1">
      <c r="A50" s="8" t="s">
        <v>33</v>
      </c>
      <c r="I50" s="8" t="s">
        <v>31</v>
      </c>
    </row>
    <row r="51" spans="1:9" ht="15" customHeight="1">
      <c r="A51" s="8" t="s">
        <v>32</v>
      </c>
      <c r="I51" s="8" t="s">
        <v>30</v>
      </c>
    </row>
    <row r="52" ht="15" customHeight="1">
      <c r="A52" s="8" t="s">
        <v>31</v>
      </c>
    </row>
    <row r="53" spans="1:9" ht="15" customHeight="1">
      <c r="A53" s="8" t="s">
        <v>30</v>
      </c>
      <c r="I53" s="8" t="s">
        <v>29</v>
      </c>
    </row>
    <row r="55" spans="1:9" ht="15" customHeight="1">
      <c r="A55" s="8" t="s">
        <v>29</v>
      </c>
      <c r="I55" s="8" t="s">
        <v>152</v>
      </c>
    </row>
    <row r="56" ht="15">
      <c r="I56" s="8" t="s">
        <v>171</v>
      </c>
    </row>
    <row r="57" ht="15" customHeight="1">
      <c r="A57" s="8" t="s">
        <v>152</v>
      </c>
    </row>
    <row r="58" spans="1:9" ht="15" customHeight="1">
      <c r="A58" s="8" t="s">
        <v>158</v>
      </c>
      <c r="I58" s="8" t="s">
        <v>27</v>
      </c>
    </row>
    <row r="59" ht="15">
      <c r="I59" s="8" t="s">
        <v>157</v>
      </c>
    </row>
    <row r="60" ht="15" customHeight="1">
      <c r="A60" s="8" t="s">
        <v>27</v>
      </c>
    </row>
    <row r="61" spans="1:9" ht="15" customHeight="1">
      <c r="A61" s="8" t="s">
        <v>157</v>
      </c>
      <c r="I61" s="8" t="s">
        <v>26</v>
      </c>
    </row>
    <row r="62" ht="15">
      <c r="I62" s="8" t="s">
        <v>25</v>
      </c>
    </row>
    <row r="63" spans="1:9" ht="15" customHeight="1">
      <c r="A63" s="8" t="s">
        <v>26</v>
      </c>
      <c r="I63" s="8" t="s">
        <v>24</v>
      </c>
    </row>
    <row r="64" spans="1:16" ht="15" customHeight="1">
      <c r="A64" s="8" t="s">
        <v>25</v>
      </c>
      <c r="I64" t="s">
        <v>23</v>
      </c>
      <c r="J64" s="32"/>
      <c r="K64" s="32"/>
      <c r="L64" s="32"/>
      <c r="M64" s="32"/>
      <c r="N64" s="32"/>
      <c r="O64" s="32"/>
      <c r="P64" s="32"/>
    </row>
    <row r="65" ht="15" customHeight="1">
      <c r="A65" s="8" t="s">
        <v>24</v>
      </c>
    </row>
    <row r="66" spans="1:7" ht="15" customHeight="1">
      <c r="A66" s="32" t="s">
        <v>23</v>
      </c>
      <c r="B66" s="32"/>
      <c r="C66" s="32"/>
      <c r="D66" s="32"/>
      <c r="E66" s="32"/>
      <c r="F66" s="32"/>
      <c r="G66" s="32"/>
    </row>
  </sheetData>
  <hyperlinks>
    <hyperlink ref="A66" r:id="rId1" display="mailto:info@stats.govt.nz"/>
  </hyperlinks>
  <printOptions/>
  <pageMargins left="0.75" right="0.75" top="1" bottom="1" header="0.5" footer="0.5"/>
  <pageSetup horizontalDpi="600" verticalDpi="600" orientation="portrait"/>
  <ignoredErrors>
    <ignoredError sqref="S15 S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 topLeftCell="A1">
      <selection activeCell="F19" sqref="F19"/>
    </sheetView>
  </sheetViews>
  <sheetFormatPr defaultColWidth="8.8515625" defaultRowHeight="15"/>
  <cols>
    <col min="2" max="2" width="12.00390625" style="0" bestFit="1" customWidth="1"/>
    <col min="7" max="7" width="12.421875" style="0" bestFit="1" customWidth="1"/>
    <col min="8" max="11" width="12.7109375" style="0" bestFit="1" customWidth="1"/>
    <col min="12" max="12" width="11.7109375" style="0" bestFit="1" customWidth="1"/>
    <col min="13" max="13" width="12.7109375" style="0" bestFit="1" customWidth="1"/>
  </cols>
  <sheetData>
    <row r="1" ht="15">
      <c r="A1" s="1" t="s">
        <v>903</v>
      </c>
    </row>
    <row r="2" ht="15">
      <c r="A2" t="s">
        <v>904</v>
      </c>
    </row>
    <row r="3" ht="15">
      <c r="A3" t="s">
        <v>1024</v>
      </c>
    </row>
    <row r="4" ht="15">
      <c r="A4" t="s">
        <v>1019</v>
      </c>
    </row>
    <row r="5" ht="15">
      <c r="A5" t="s">
        <v>1021</v>
      </c>
    </row>
    <row r="7" spans="2:7" ht="15">
      <c r="B7" t="s">
        <v>1022</v>
      </c>
      <c r="C7" t="s">
        <v>650</v>
      </c>
      <c r="G7" t="s">
        <v>1016</v>
      </c>
    </row>
    <row r="8" spans="1:3" ht="15">
      <c r="A8" t="s">
        <v>0</v>
      </c>
      <c r="B8">
        <v>356</v>
      </c>
      <c r="C8" t="s">
        <v>153</v>
      </c>
    </row>
    <row r="9" spans="1:3" ht="15">
      <c r="A9" t="s">
        <v>905</v>
      </c>
      <c r="B9">
        <v>5</v>
      </c>
      <c r="C9" t="s">
        <v>154</v>
      </c>
    </row>
    <row r="10" spans="1:3" ht="15">
      <c r="A10" t="s">
        <v>886</v>
      </c>
      <c r="B10">
        <v>6</v>
      </c>
      <c r="C10" t="s">
        <v>153</v>
      </c>
    </row>
    <row r="11" spans="1:13" ht="15">
      <c r="A11" t="s">
        <v>10</v>
      </c>
      <c r="B11">
        <v>58</v>
      </c>
      <c r="C11" t="s">
        <v>155</v>
      </c>
      <c r="H11" t="s">
        <v>153</v>
      </c>
      <c r="I11" t="s">
        <v>154</v>
      </c>
      <c r="J11" t="s">
        <v>155</v>
      </c>
      <c r="K11" t="s">
        <v>156</v>
      </c>
      <c r="L11" t="s">
        <v>121</v>
      </c>
      <c r="M11" t="s">
        <v>58</v>
      </c>
    </row>
    <row r="12" spans="1:16" ht="15">
      <c r="A12" t="s">
        <v>155</v>
      </c>
      <c r="B12">
        <v>26</v>
      </c>
      <c r="C12" t="s">
        <v>155</v>
      </c>
      <c r="E12" t="s">
        <v>1020</v>
      </c>
      <c r="F12" t="s">
        <v>1046</v>
      </c>
      <c r="G12">
        <v>2000</v>
      </c>
      <c r="H12">
        <f>SUMIF($C8:$C20,H11,$B8:$B20)</f>
        <v>362</v>
      </c>
      <c r="I12">
        <f>SUMIF($C8:$C20,I11,$B8:$B20)</f>
        <v>13</v>
      </c>
      <c r="J12">
        <f>SUMIF($C8:$C20,J11,$B8:$B20)</f>
        <v>84</v>
      </c>
      <c r="K12">
        <f>SUMIF($C8:$C20,K11,$B8:$B20)</f>
        <v>37</v>
      </c>
      <c r="L12">
        <f>SUMIF($C8:$C20,L11,$B8:$B20)</f>
        <v>9</v>
      </c>
      <c r="M12">
        <f>SUM(H12:L12)</f>
        <v>505</v>
      </c>
      <c r="N12" s="43"/>
      <c r="O12" s="43"/>
      <c r="P12" s="43"/>
    </row>
    <row r="13" spans="1:13" ht="15">
      <c r="A13" t="s">
        <v>906</v>
      </c>
      <c r="B13">
        <v>5</v>
      </c>
      <c r="C13" t="s">
        <v>154</v>
      </c>
      <c r="E13" t="s">
        <v>1020</v>
      </c>
      <c r="F13" t="s">
        <v>1045</v>
      </c>
      <c r="G13">
        <v>2000</v>
      </c>
      <c r="H13" s="43">
        <f aca="true" t="shared" si="0" ref="H13:M13">H12/$M12</f>
        <v>0.7168316831683168</v>
      </c>
      <c r="I13" s="43">
        <f t="shared" si="0"/>
        <v>0.02574257425742574</v>
      </c>
      <c r="J13" s="43">
        <f t="shared" si="0"/>
        <v>0.16633663366336635</v>
      </c>
      <c r="K13" s="43">
        <f t="shared" si="0"/>
        <v>0.07326732673267326</v>
      </c>
      <c r="L13" s="43">
        <f t="shared" si="0"/>
        <v>0.01782178217821782</v>
      </c>
      <c r="M13" s="43">
        <f t="shared" si="0"/>
        <v>1</v>
      </c>
    </row>
    <row r="14" spans="1:13" ht="15">
      <c r="A14" t="s">
        <v>665</v>
      </c>
      <c r="B14">
        <v>3</v>
      </c>
      <c r="C14" t="s">
        <v>121</v>
      </c>
      <c r="M14" s="43"/>
    </row>
    <row r="15" spans="1:3" ht="15">
      <c r="A15" t="s">
        <v>657</v>
      </c>
      <c r="B15">
        <v>6</v>
      </c>
      <c r="C15" t="s">
        <v>121</v>
      </c>
    </row>
    <row r="16" spans="1:13" ht="15">
      <c r="A16" t="s">
        <v>659</v>
      </c>
      <c r="B16">
        <v>36</v>
      </c>
      <c r="C16" t="s">
        <v>156</v>
      </c>
      <c r="G16" s="34"/>
      <c r="H16" s="30"/>
      <c r="I16" s="30"/>
      <c r="J16" s="30"/>
      <c r="K16" s="30"/>
      <c r="L16" s="30"/>
      <c r="M16" s="30"/>
    </row>
    <row r="17" spans="1:13" ht="15">
      <c r="A17" t="s">
        <v>663</v>
      </c>
      <c r="B17">
        <v>1</v>
      </c>
      <c r="C17" t="s">
        <v>156</v>
      </c>
      <c r="E17" t="s">
        <v>1013</v>
      </c>
      <c r="F17" t="s">
        <v>1044</v>
      </c>
      <c r="G17">
        <v>2015</v>
      </c>
      <c r="H17" s="31">
        <v>16480845588</v>
      </c>
      <c r="I17" s="31">
        <v>44936717108</v>
      </c>
      <c r="J17" s="31">
        <v>17525213676</v>
      </c>
      <c r="K17" s="31">
        <v>12874942673</v>
      </c>
      <c r="L17" s="31">
        <v>7949143317</v>
      </c>
      <c r="M17" s="31">
        <v>99766862362</v>
      </c>
    </row>
    <row r="18" spans="1:12" ht="15">
      <c r="A18" t="s">
        <v>907</v>
      </c>
      <c r="B18">
        <v>3</v>
      </c>
      <c r="C18" t="s">
        <v>154</v>
      </c>
      <c r="E18" t="s">
        <v>1013</v>
      </c>
      <c r="F18" t="s">
        <v>1045</v>
      </c>
      <c r="G18" s="45">
        <v>2015</v>
      </c>
      <c r="H18" s="35">
        <v>0.16519358430056588</v>
      </c>
      <c r="I18" s="35">
        <v>0.4504172632486822</v>
      </c>
      <c r="J18" s="35">
        <v>0.17566167022884288</v>
      </c>
      <c r="K18" s="35">
        <v>0.12905029153150868</v>
      </c>
      <c r="L18" s="35">
        <v>0.07967719069040036</v>
      </c>
    </row>
    <row r="19" spans="1:3" ht="15">
      <c r="A19" t="s">
        <v>121</v>
      </c>
      <c r="B19">
        <v>0</v>
      </c>
      <c r="C19" t="s">
        <v>121</v>
      </c>
    </row>
    <row r="20" spans="1:3" ht="15">
      <c r="A20" t="s">
        <v>1</v>
      </c>
      <c r="C20" t="s">
        <v>902</v>
      </c>
    </row>
    <row r="21" spans="1:2" ht="15">
      <c r="A21" s="44"/>
      <c r="B21" s="45"/>
    </row>
    <row r="22" spans="1:2" ht="15">
      <c r="A22" s="44"/>
      <c r="B22" s="45"/>
    </row>
    <row r="23" spans="1:2" ht="15">
      <c r="A23" s="44"/>
      <c r="B23" s="45"/>
    </row>
    <row r="24" spans="1:2" ht="15">
      <c r="A24" s="44"/>
      <c r="B24" s="45"/>
    </row>
    <row r="25" spans="1:2" ht="15">
      <c r="A25" s="44"/>
      <c r="B25" s="45"/>
    </row>
    <row r="26" spans="1:2" ht="15">
      <c r="A26" s="44"/>
      <c r="B26" s="45"/>
    </row>
    <row r="27" spans="1:2" ht="15">
      <c r="A27" s="44"/>
      <c r="B27" s="45"/>
    </row>
    <row r="28" spans="1:2" ht="15">
      <c r="A28" s="44"/>
      <c r="B28" s="45"/>
    </row>
    <row r="29" spans="1:2" ht="15">
      <c r="A29" s="44"/>
      <c r="B29" s="45"/>
    </row>
    <row r="30" spans="1:2" ht="15">
      <c r="A30" s="44"/>
      <c r="B30" s="45"/>
    </row>
    <row r="31" spans="1:2" ht="15">
      <c r="A31" s="44"/>
      <c r="B31" s="45"/>
    </row>
    <row r="32" spans="1:2" ht="15">
      <c r="A32" s="44"/>
      <c r="B32" s="45"/>
    </row>
    <row r="33" spans="1:2" ht="15">
      <c r="A33" s="44"/>
      <c r="B33" s="45"/>
    </row>
    <row r="34" spans="1:2" ht="15">
      <c r="A34" s="44"/>
      <c r="B34" s="4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 Glass</dc:creator>
  <cp:keywords/>
  <dc:description/>
  <cp:lastModifiedBy>Andrea Carboni</cp:lastModifiedBy>
  <dcterms:created xsi:type="dcterms:W3CDTF">2015-07-11T02:12:03Z</dcterms:created>
  <dcterms:modified xsi:type="dcterms:W3CDTF">2016-03-08T21:07:07Z</dcterms:modified>
  <cp:category/>
  <cp:version/>
  <cp:contentType/>
  <cp:contentStatus/>
</cp:coreProperties>
</file>