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5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style21.xml" ContentType="application/vnd.ms-office.chartstyle+xml"/>
  <Override PartName="/xl/charts/colors21.xml" ContentType="application/vnd.ms-office.chartcolorstyle+xml"/>
  <Override PartName="/xl/charts/style22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olors23.xml" ContentType="application/vnd.ms-office.chartcolorstyle+xml"/>
  <Override PartName="/xl/charts/style24.xml" ContentType="application/vnd.ms-office.chartstyle+xml"/>
  <Override PartName="/xl/charts/colors24.xml" ContentType="application/vnd.ms-office.chartcolorstyle+xml"/>
  <Override PartName="/xl/charts/style25.xml" ContentType="application/vnd.ms-office.chartstyle+xml"/>
  <Override PartName="/xl/charts/colors25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3"/>
  <workbookPr hidePivotFieldList="1" defaultThemeVersion="166925"/>
  <bookViews>
    <workbookView xWindow="31916" yWindow="1180" windowWidth="28800" windowHeight="15840" activeTab="5"/>
  </bookViews>
  <sheets>
    <sheet name="Cover sheet" sheetId="66" r:id="rId1"/>
    <sheet name="Contents page" sheetId="1" r:id="rId2"/>
    <sheet name="1.1-1.3" sheetId="91" r:id="rId3"/>
    <sheet name="Figure 1.1" sheetId="7" r:id="rId4"/>
    <sheet name="Figure 1.2" sheetId="9" r:id="rId5"/>
    <sheet name="Figure 1.3" sheetId="8" r:id="rId6"/>
    <sheet name="Figure 1.4" sheetId="16" r:id="rId7"/>
    <sheet name="Figure 1.5" sheetId="6" r:id="rId8"/>
    <sheet name="Figure 1.6" sheetId="63" r:id="rId9"/>
    <sheet name="Figure 1.7" sheetId="78" r:id="rId10"/>
    <sheet name="Figure 1.8" sheetId="73" r:id="rId11"/>
    <sheet name="Table 1.1" sheetId="38" r:id="rId12"/>
    <sheet name="Figure 1.9" sheetId="34" r:id="rId13"/>
    <sheet name="Figure 1.10" sheetId="36" r:id="rId14"/>
    <sheet name="Figure 2.1" sheetId="3" r:id="rId15"/>
    <sheet name="Figure 2.2" sheetId="4" r:id="rId16"/>
    <sheet name="Figure 2.3" sheetId="5" r:id="rId17"/>
    <sheet name="Figure 3.1" sheetId="21" r:id="rId18"/>
    <sheet name="Figure 3.2" sheetId="18" r:id="rId19"/>
    <sheet name="Figure 3.3 + Table 3.1 " sheetId="89" r:id="rId20"/>
    <sheet name="Figure 4.1" sheetId="24" r:id="rId21"/>
    <sheet name="Figure 4.2" sheetId="22" r:id="rId22"/>
    <sheet name="Table 5.1" sheetId="76" r:id="rId23"/>
    <sheet name="Figure 5.1" sheetId="90" r:id="rId24"/>
    <sheet name="Tables 5.2 - 4" sheetId="77" r:id="rId25"/>
    <sheet name="Figure 5.2 + Table 5.5 " sheetId="72" r:id="rId26"/>
    <sheet name="Figure 5.3 + Table 5.6 " sheetId="82" r:id="rId27"/>
    <sheet name="Figure 5.4" sheetId="79" r:id="rId28"/>
    <sheet name="Figure 6.2" sheetId="37" r:id="rId29"/>
    <sheet name="Figure 6.3" sheetId="35" r:id="rId30"/>
    <sheet name="Table 7.1" sheetId="45" r:id="rId31"/>
    <sheet name="Table 7.2" sheetId="46" r:id="rId32"/>
    <sheet name="Figure 7.1 + Table 7.3" sheetId="48" r:id="rId33"/>
    <sheet name="Table 8.1" sheetId="50" r:id="rId34"/>
    <sheet name="Table 8.2" sheetId="51" r:id="rId35"/>
    <sheet name="Table 8.3" sheetId="52" r:id="rId36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<sst xmlns="http://schemas.openxmlformats.org/spreadsheetml/2006/main" count="601" uniqueCount="289">
  <si>
    <t>Annual Abortion Report 2022</t>
  </si>
  <si>
    <t xml:space="preserve">Ministry of Health </t>
  </si>
  <si>
    <r>
      <t xml:space="preserve"> </t>
    </r>
    <r>
      <rPr>
        <b/>
        <sz val="10"/>
        <color rgb="FFFF0000"/>
        <rFont val="Arial Mäori"/>
        <family val="2"/>
      </rPr>
      <t>FIGURES FOR THE REPORT</t>
    </r>
  </si>
  <si>
    <t xml:space="preserve">Abortion figures for 2022 report </t>
  </si>
  <si>
    <t xml:space="preserve">Section 1. General abortion statistics </t>
  </si>
  <si>
    <t>Figure 1.1 Number of abortions procedures by year, 2012-2021</t>
  </si>
  <si>
    <t xml:space="preserve">Figure 1.2 Number of abortion procedures per 1,000 women aged 15–44 years (general abortion rate), 2012–2021 </t>
  </si>
  <si>
    <t>Figure 1.3 Number of abortion procedures per 1,000 known pregnancies (abortion ratio), 2012–2021 </t>
  </si>
  <si>
    <t>Figure 1.4 Number of abortion procedures by age group, 2012–2021</t>
  </si>
  <si>
    <t xml:space="preserve">Figure 1.5 Total number of abortion procedures by ethnicity, 2021 </t>
  </si>
  <si>
    <t>Figure 1.6 Number of abortion procedures by ethnicity 2020 and 2021</t>
  </si>
  <si>
    <t xml:space="preserve">Figure 1.7 Percentage of abortion procedures by age and ethnicity, 2021 </t>
  </si>
  <si>
    <t>Figure 1.8 Average gestation at time of abortion procedure by ethnicity 2020 and 2021</t>
  </si>
  <si>
    <t xml:space="preserve">Table 1.1 Number of abortion procedures by patient residency status, 2021 </t>
  </si>
  <si>
    <t>Figure 1.9 Number of abortion procedures by level of socioeconomic deprivation, 2021 </t>
  </si>
  <si>
    <t>Figure 1.10 Average gestation at time of abortion by level of socioeconomic deprivation, 2021 </t>
  </si>
  <si>
    <t>Section 2. Māori focused section</t>
  </si>
  <si>
    <t>Figure 2.1 Abortion rate 2021 by region of domicile Māori versus non-Māori non Pacific</t>
  </si>
  <si>
    <t xml:space="preserve">Figure 2.3 Number and percentage of abortion procedures by type of procedure, Māori versus non-Māori, non-Pacific, 2021 </t>
  </si>
  <si>
    <t>Section 3. Abortion procedures</t>
  </si>
  <si>
    <t>Figure 3.1 Number of abortion procedures by procedure type, 2017–2021</t>
  </si>
  <si>
    <t xml:space="preserve">Figure 3.2 Number of abortion procedures by procedure type and region of domicile, 2021 </t>
  </si>
  <si>
    <t>Table 3.1: Number of abortion procedures by region of service, 2020 and 2021</t>
  </si>
  <si>
    <t>Section 4 Abortion within the reproductive journey</t>
  </si>
  <si>
    <t>Figure 4.1 Abortion procedures and number of previous live births by ethnicity, 2021</t>
  </si>
  <si>
    <t>Figure 4.2 Abortion procedures and number of previous abortions by ethnicity, 2021</t>
  </si>
  <si>
    <t>Section 5.  Abortion and contraception access</t>
  </si>
  <si>
    <t>Figure 5.1 Percentage of people provided with contraception at time of abortion, all contraception types, 2021</t>
  </si>
  <si>
    <t>Table 5.5 Number of people receiving LARC contraception provision by procedure type, 2021 </t>
  </si>
  <si>
    <t xml:space="preserve">Figure 5.4 Number and percentage of people provided with LARC contraception by ethnicity, 2021 </t>
  </si>
  <si>
    <t>Section 6. Geographical access to abortion</t>
  </si>
  <si>
    <t xml:space="preserve">Figure 6.2 Percentage of patients travelling to other regions for abortion procedures, 2021 </t>
  </si>
  <si>
    <t>Figure 6.3 Average gestation by region of domicile 2021</t>
  </si>
  <si>
    <t>Section 7. Complications</t>
  </si>
  <si>
    <t xml:space="preserve">Table 7.1 Number and percentage of complications at the time of abortion by type of complication, 2021 </t>
  </si>
  <si>
    <t xml:space="preserve">Table 7.2 Number of complications at the time of abortion by procedure type, 2021 </t>
  </si>
  <si>
    <t>Table 7.3 Number and percentage of complications at the time of abortion by age group, 2021 </t>
  </si>
  <si>
    <t>Section 8. Abortion workforce</t>
  </si>
  <si>
    <t xml:space="preserve">Table 8.1 National abortion workforce (medical, nursing and midwifery) by region and registered profession, 2021 </t>
  </si>
  <si>
    <t>Table 8.2 National abortion workforce (medical, nursing and midwifery) by region and ethnicity, 2021 </t>
  </si>
  <si>
    <t xml:space="preserve">Table 8.3 National abortion workforce (medical, nursing and midwifery) by region and gender, 2021 </t>
  </si>
  <si>
    <t>Year</t>
  </si>
  <si>
    <t>Number</t>
  </si>
  <si>
    <t xml:space="preserve">Figure 1.2: Number of abortion procedures per 1,000 women aged 15–44 years (general abortion rate), 2012–2021 </t>
  </si>
  <si>
    <t>Rate</t>
  </si>
  <si>
    <t xml:space="preserve">Figure 1.3: Number of abortion procedures per 1,000 known pregnancies (abortion ratio), 2012–2021 </t>
  </si>
  <si>
    <t>Ratio</t>
  </si>
  <si>
    <t>Age</t>
  </si>
  <si>
    <t>Under 15</t>
  </si>
  <si>
    <t>15-19</t>
  </si>
  <si>
    <t>20-24</t>
  </si>
  <si>
    <t>25-29</t>
  </si>
  <si>
    <t>30-34</t>
  </si>
  <si>
    <t>35-39</t>
  </si>
  <si>
    <t>40-44</t>
  </si>
  <si>
    <t>45+</t>
  </si>
  <si>
    <t xml:space="preserve"> Figure 1.5: Total number of abortion procedures by ethnicity, 2021 </t>
  </si>
  <si>
    <t>Ethnicity</t>
  </si>
  <si>
    <t>Total abortion procedures</t>
  </si>
  <si>
    <t>Māori</t>
  </si>
  <si>
    <t>Pacific</t>
  </si>
  <si>
    <t>Asian</t>
  </si>
  <si>
    <t>Other</t>
  </si>
  <si>
    <t>Missing</t>
  </si>
  <si>
    <t>Total</t>
  </si>
  <si>
    <t>Prioritised ethnicity used</t>
  </si>
  <si>
    <t>Total response ethnicity</t>
  </si>
  <si>
    <t>Less than 20 weeks gestation</t>
  </si>
  <si>
    <t>Figure 1.6 Number of abortion procedures by ethnicity, 2020 and 2021</t>
  </si>
  <si>
    <t>Total response ethnicity used</t>
  </si>
  <si>
    <r>
      <t>M</t>
    </r>
    <r>
      <rPr>
        <sz val="11"/>
        <color theme="1"/>
        <rFont val="Calibri"/>
        <family val="2"/>
      </rPr>
      <t>ā</t>
    </r>
    <r>
      <rPr>
        <sz val="11"/>
        <color theme="1"/>
        <rFont val="Calibri"/>
        <family val="2"/>
        <scheme val="minor"/>
      </rPr>
      <t>ori</t>
    </r>
  </si>
  <si>
    <t>European/Other</t>
  </si>
  <si>
    <t>MELAA</t>
  </si>
  <si>
    <t>Age Group</t>
  </si>
  <si>
    <r>
      <t>M</t>
    </r>
    <r>
      <rPr>
        <b/>
        <sz val="11"/>
        <color theme="1"/>
        <rFont val="Calibri"/>
        <family val="2"/>
      </rPr>
      <t>ā</t>
    </r>
    <r>
      <rPr>
        <b/>
        <sz val="11"/>
        <color theme="1"/>
        <rFont val="Calibri"/>
        <family val="2"/>
        <scheme val="minor"/>
      </rPr>
      <t>ori</t>
    </r>
  </si>
  <si>
    <t>Under 20</t>
  </si>
  <si>
    <t>40+</t>
  </si>
  <si>
    <t>Figure 1.8 Average gestation at time of abortion procedure by ethnicity, 2020 and 2021</t>
  </si>
  <si>
    <t>ethnicity</t>
  </si>
  <si>
    <t xml:space="preserve">Table 1.1: Number of abortion procedures by patient residency status, 2021 </t>
  </si>
  <si>
    <t>Residency Status</t>
  </si>
  <si>
    <t>Resident</t>
  </si>
  <si>
    <t>Non-Resident</t>
  </si>
  <si>
    <t>Not Stated</t>
  </si>
  <si>
    <t>Total abortion</t>
  </si>
  <si>
    <t>Note: 82 reports had unknown deprivation score</t>
  </si>
  <si>
    <t xml:space="preserve">Deprivation </t>
  </si>
  <si>
    <t>Percent</t>
  </si>
  <si>
    <t>Unknown</t>
  </si>
  <si>
    <t xml:space="preserve">Figure 1.10: Average gestation at time of abortion by level of socioeconomic deprivation, 2021 </t>
  </si>
  <si>
    <t>Deprivation score</t>
  </si>
  <si>
    <t>Mean gestation (days)</t>
  </si>
  <si>
    <t>Figure 2.1 Abortion rate 2021 by region of domicile, Māori versus non-Māori non-Pacific</t>
  </si>
  <si>
    <t>Abortion rate per 1,000 Māori females 15-44 yrs</t>
  </si>
  <si>
    <t>Region of domicile</t>
  </si>
  <si>
    <t>Abortion rate</t>
  </si>
  <si>
    <t xml:space="preserve">Māori </t>
  </si>
  <si>
    <t>Non-Māori Non-Pacific</t>
  </si>
  <si>
    <t>Capital and Coast</t>
  </si>
  <si>
    <t>Hawkes Bay</t>
  </si>
  <si>
    <t>Hutt Valley</t>
  </si>
  <si>
    <t>Mid Central</t>
  </si>
  <si>
    <t>Wairarapa</t>
  </si>
  <si>
    <t>Whanganui</t>
  </si>
  <si>
    <t>Auckland</t>
  </si>
  <si>
    <t>Counties Manukau</t>
  </si>
  <si>
    <t>Northland</t>
  </si>
  <si>
    <t>Waitemata</t>
  </si>
  <si>
    <t>Bay of Plenty</t>
  </si>
  <si>
    <t>Lakes</t>
  </si>
  <si>
    <t>Tairawhiti</t>
  </si>
  <si>
    <t>Taranaki</t>
  </si>
  <si>
    <t>Waikato</t>
  </si>
  <si>
    <t>Canterbury</t>
  </si>
  <si>
    <t>South Canterbury</t>
  </si>
  <si>
    <t>Southern</t>
  </si>
  <si>
    <t>West Coast</t>
  </si>
  <si>
    <t>Nelson Marlborough</t>
  </si>
  <si>
    <t>Non-Māori non-Pacific used as the comparator group - note Pacific group not represented in this figure.</t>
  </si>
  <si>
    <t>Abortion procedure</t>
  </si>
  <si>
    <t>EMA (up to 10 weeks)</t>
  </si>
  <si>
    <t>Surgical</t>
  </si>
  <si>
    <t>Later medical (over 10 weeks)</t>
  </si>
  <si>
    <t>*Other includes other, missing and failed abortion</t>
  </si>
  <si>
    <t>Note that minor variations in numbers of medical and surgical procedures in 2020 compared to the 2021 report reflect classification of missing procedures following further quality checking</t>
  </si>
  <si>
    <t>Procedure</t>
  </si>
  <si>
    <t>EMA</t>
  </si>
  <si>
    <t>Later medical</t>
  </si>
  <si>
    <t>Other*</t>
  </si>
  <si>
    <t>* excludes those with missing domicile code</t>
  </si>
  <si>
    <t>Series 2</t>
  </si>
  <si>
    <t>Series 1</t>
  </si>
  <si>
    <t>Region</t>
  </si>
  <si>
    <r>
      <t>Tair</t>
    </r>
    <r>
      <rPr>
        <sz val="11"/>
        <color theme="1"/>
        <rFont val="Calibri"/>
        <family val="2"/>
      </rPr>
      <t>ā</t>
    </r>
    <r>
      <rPr>
        <sz val="11"/>
        <color theme="1"/>
        <rFont val="Calibri"/>
        <family val="2"/>
        <scheme val="minor"/>
      </rPr>
      <t>whiti</t>
    </r>
  </si>
  <si>
    <r>
      <t>Waitemat</t>
    </r>
    <r>
      <rPr>
        <sz val="11"/>
        <color theme="1"/>
        <rFont val="Calibri"/>
        <family val="2"/>
      </rPr>
      <t>ā</t>
    </r>
  </si>
  <si>
    <t>*note excludes cases from Hutt Valley and Palmerston North hospital due to very low numbers reported</t>
  </si>
  <si>
    <t>Number previous live births</t>
  </si>
  <si>
    <t>6 or more</t>
  </si>
  <si>
    <t>Grouped total response ethnicity used</t>
  </si>
  <si>
    <t>Number previous abortions</t>
  </si>
  <si>
    <t>Table 5.1 Types of contraception used at time of conception, 2021</t>
  </si>
  <si>
    <t>Contraception Used</t>
  </si>
  <si>
    <t>None*</t>
  </si>
  <si>
    <t>Condoms</t>
  </si>
  <si>
    <t>Combined oral contraceptive pill</t>
  </si>
  <si>
    <t>Progesterone only contraception not further defined</t>
  </si>
  <si>
    <t>Fertility awareness methods</t>
  </si>
  <si>
    <t>Emergency contraception not further defined</t>
  </si>
  <si>
    <t>Progesterone only oral contraceptive pill</t>
  </si>
  <si>
    <t>Progesterone only depot injection</t>
  </si>
  <si>
    <t>Intra-uterine contraceptive device without hormones</t>
  </si>
  <si>
    <t>Emergency contraceptive pill</t>
  </si>
  <si>
    <t>Emergency contraception not further defined and Condoms</t>
  </si>
  <si>
    <t>Intra-uterine contraceptive device with hormones</t>
  </si>
  <si>
    <t>Condoms and Fertility awareness methods</t>
  </si>
  <si>
    <t>Subdermal contraceptive implant</t>
  </si>
  <si>
    <t>Copper intra-uterine device contraception</t>
  </si>
  <si>
    <t>Condoms and Emergency contraceptive pill</t>
  </si>
  <si>
    <t>Condoms and Combined oral contraceptive pill</t>
  </si>
  <si>
    <t>*Other includes all categories with less than 10 reports **None category includes 29 cases reported as a planned pregnancy</t>
  </si>
  <si>
    <t>Contraception provided</t>
  </si>
  <si>
    <t xml:space="preserve"> None/Unknown</t>
  </si>
  <si>
    <t>Booked/referred or information provision only</t>
  </si>
  <si>
    <t xml:space="preserve">Refer to Table 5.2 - 4 tab for data breakdowns </t>
  </si>
  <si>
    <t>Table 5.3 No contraception provided by reason, number, and percentage of total abortion, 2021</t>
  </si>
  <si>
    <t>No contraception provided at time of abortion or unknown</t>
  </si>
  <si>
    <t>Percentage (%)</t>
  </si>
  <si>
    <t>None**</t>
  </si>
  <si>
    <t>None declined contraception</t>
  </si>
  <si>
    <t>None follow-up booked</t>
  </si>
  <si>
    <t>None to follow up with GP or other provider</t>
  </si>
  <si>
    <t>None patient already had contraception</t>
  </si>
  <si>
    <t>None did not attend follow up contraception appointment</t>
  </si>
  <si>
    <t>Total None/Unknown</t>
  </si>
  <si>
    <t>Booked/referred or information provision only at time of abortion</t>
  </si>
  <si>
    <t>Booked/referred for LARC (IUS)</t>
  </si>
  <si>
    <t>Booked/referred for LARC (NFD)</t>
  </si>
  <si>
    <t>Booked/referred for Sterilisation</t>
  </si>
  <si>
    <t>Fertility awareness methods information</t>
  </si>
  <si>
    <t>Booked/referred for LARC (Implant)</t>
  </si>
  <si>
    <t>Total booked/referred or information provision only</t>
  </si>
  <si>
    <t>Table 5.2 Contraception provided at time of abortion by type, number, and percentage of total abortion 2021</t>
  </si>
  <si>
    <t>Contraception provided at time of abortion</t>
  </si>
  <si>
    <t>Intra-uterine contraceptive device not further defined</t>
  </si>
  <si>
    <t>Progesterone only oral contraception not further defined</t>
  </si>
  <si>
    <t>Combined oral contraceptive pill and Condoms</t>
  </si>
  <si>
    <t>LARC not further defined</t>
  </si>
  <si>
    <t>Condoms and Booked/referred Partner sterilisation</t>
  </si>
  <si>
    <t>Partner sterilisation</t>
  </si>
  <si>
    <t>Condoms and Booked/referred for LARC (IUS)</t>
  </si>
  <si>
    <t>Condoms and Progesterone only oral contraceptive pill</t>
  </si>
  <si>
    <t>Intra-uterine contraceptive device not further defined and Condoms</t>
  </si>
  <si>
    <t>Condoms and Progesterone only contraception not further defined</t>
  </si>
  <si>
    <t>Condoms and Booked/referred for Sterilisation</t>
  </si>
  <si>
    <t>Condoms and Booked/referred Progesterone only depot injection</t>
  </si>
  <si>
    <t>Total contraception provided</t>
  </si>
  <si>
    <t>*Other includes all categories with less than 10 reports.</t>
  </si>
  <si>
    <t xml:space="preserve"> **None category includes 27 cases reported as a planned pregnanc</t>
  </si>
  <si>
    <t xml:space="preserve">Figure 5.2 Percentage of people receiving LARC contraception provision by procedure type, 2021 </t>
  </si>
  <si>
    <t>Procedure*</t>
  </si>
  <si>
    <t>LARC</t>
  </si>
  <si>
    <t>Booked/referred</t>
  </si>
  <si>
    <t>None</t>
  </si>
  <si>
    <t xml:space="preserve">Figure 5.3 Percentage of people provided with LARC by region of domicile, 2021 </t>
  </si>
  <si>
    <r>
      <t xml:space="preserve">Table </t>
    </r>
    <r>
      <rPr>
        <b/>
        <sz val="10"/>
        <color rgb="FF000000"/>
        <rFont val="Segoe UI"/>
        <family val="2"/>
      </rPr>
      <t>5.6</t>
    </r>
    <r>
      <rPr>
        <b/>
        <sz val="10"/>
        <rFont val="Segoe UI"/>
        <family val="2"/>
      </rPr>
      <t xml:space="preserve"> Number and percentage of people receiving LARC provision after an abortion procedure by region of domicile, 2021 </t>
    </r>
  </si>
  <si>
    <r>
      <t>Region of domicile</t>
    </r>
    <r>
      <rPr>
        <sz val="11"/>
        <rFont val="Calibri"/>
        <family val="2"/>
      </rPr>
      <t> </t>
    </r>
  </si>
  <si>
    <r>
      <t>LARC</t>
    </r>
    <r>
      <rPr>
        <sz val="11"/>
        <rFont val="Calibri"/>
        <family val="2"/>
      </rPr>
      <t> </t>
    </r>
  </si>
  <si>
    <t xml:space="preserve">Other  Contraception </t>
  </si>
  <si>
    <t>LARC booked/ referred</t>
  </si>
  <si>
    <r>
      <t>None</t>
    </r>
    <r>
      <rPr>
        <sz val="11"/>
        <rFont val="Calibri"/>
        <family val="2"/>
      </rPr>
      <t> </t>
    </r>
  </si>
  <si>
    <r>
      <t>Number</t>
    </r>
    <r>
      <rPr>
        <sz val="11"/>
        <rFont val="Calibri"/>
        <family val="2"/>
      </rPr>
      <t> </t>
    </r>
  </si>
  <si>
    <r>
      <t>Percentage (%)</t>
    </r>
    <r>
      <rPr>
        <sz val="11"/>
        <rFont val="Calibri"/>
        <family val="2"/>
      </rPr>
      <t> </t>
    </r>
  </si>
  <si>
    <t>* excludes those with missing ethnicity</t>
  </si>
  <si>
    <t>Contraception type</t>
  </si>
  <si>
    <t>Other contraception</t>
  </si>
  <si>
    <t>LARC booked/referred</t>
  </si>
  <si>
    <t xml:space="preserve">Note: Includes those having EMA via telehealth. Excludes those whose records were missing a domicile code. 
 </t>
  </si>
  <si>
    <t>Total abortion 
procedures</t>
  </si>
  <si>
    <t>Number of abortion procedures 
in another region</t>
  </si>
  <si>
    <t>Percentage abortion in 
another region</t>
  </si>
  <si>
    <t>Unknown or overseas</t>
  </si>
  <si>
    <t>NA</t>
  </si>
  <si>
    <t>Red = no local in-person first trimester abortion services in region</t>
  </si>
  <si>
    <t>Blue = local in-person first trimester abortion services in region</t>
  </si>
  <si>
    <t>Local first trimester service*</t>
  </si>
  <si>
    <t>Yes</t>
  </si>
  <si>
    <t>No</t>
  </si>
  <si>
    <t>*in-person local first trimester service available in 2021</t>
  </si>
  <si>
    <t>Complication type</t>
  </si>
  <si>
    <t>Retained placenta / products</t>
  </si>
  <si>
    <t>Haemorrhage</t>
  </si>
  <si>
    <t>Haemorrhage &amp; retained products</t>
  </si>
  <si>
    <t>Pain</t>
  </si>
  <si>
    <t>Failed abortion</t>
  </si>
  <si>
    <t>Perforation of uterus</t>
  </si>
  <si>
    <t>Cervical tear</t>
  </si>
  <si>
    <t>Infection</t>
  </si>
  <si>
    <t>Retained placenta / products and other</t>
  </si>
  <si>
    <t>Retained placenta / products and infection</t>
  </si>
  <si>
    <t>Vaginal laceration</t>
  </si>
  <si>
    <t xml:space="preserve">Total </t>
  </si>
  <si>
    <t>*Note there were 34 instances of the person being lost to follow up so the outcome of these cases are unknown</t>
  </si>
  <si>
    <t>Later Medical</t>
  </si>
  <si>
    <t>Total reported</t>
  </si>
  <si>
    <t>Lost to follow up</t>
  </si>
  <si>
    <t xml:space="preserve"> 1.2% of all abortion was reported to be associated with a complication.</t>
  </si>
  <si>
    <t>1.3% of EMA procedures and 14% of later medical procedures were reported to be associated with a complication, with retained placenta or products the most common complication</t>
  </si>
  <si>
    <t>0.5% of surgical procedures were reported to be associated with a complication, with haemorrhage the most common complication</t>
  </si>
  <si>
    <t xml:space="preserve"> 0.5% of all EMA cases were  reported as lost to follow up.   </t>
  </si>
  <si>
    <t>Figure 7.1 Percentage of complications at the time of abortion by age group, 2021</t>
  </si>
  <si>
    <t>Age group</t>
  </si>
  <si>
    <t>Number complications</t>
  </si>
  <si>
    <t>*excludes those with missing age</t>
  </si>
  <si>
    <t>% comp</t>
  </si>
  <si>
    <t>Medical</t>
  </si>
  <si>
    <t>Nursing</t>
  </si>
  <si>
    <t>Midwifery</t>
  </si>
  <si>
    <t>Total by region</t>
  </si>
  <si>
    <t>Central</t>
  </si>
  <si>
    <t>Northern</t>
  </si>
  <si>
    <t>Unknown*</t>
  </si>
  <si>
    <t>Te Manawa Taki</t>
  </si>
  <si>
    <t>Te Waipounamu</t>
  </si>
  <si>
    <t>Region unclear</t>
  </si>
  <si>
    <t>Total by profession</t>
  </si>
  <si>
    <t>*Number of this workforce reported as unknown</t>
  </si>
  <si>
    <t>Not disclosed</t>
  </si>
  <si>
    <t>Total by ethnicity</t>
  </si>
  <si>
    <t>Female</t>
  </si>
  <si>
    <t xml:space="preserve">Male </t>
  </si>
  <si>
    <t>Gender diverse</t>
  </si>
  <si>
    <t xml:space="preserve">Total by gender </t>
  </si>
  <si>
    <t>Figure 3.3 + Table 3.1; Number of abortion procedures by region of service, 2020 and 2021; Number of abortion procedures by region of service, 2020 and 2021</t>
  </si>
  <si>
    <t>Figure 2.2  Number of abortion procedures by age group, Māori versus non-Māori, non-Pacific, 2021</t>
  </si>
  <si>
    <t>Figure 2.2 Number of abortion procedures by age group,  Māori verses non-Māori non-Pacific 2021</t>
  </si>
  <si>
    <t>Table 5.4 Bookings/referrals by and information provision by type, number, and percentage of total abortion, 2021.</t>
  </si>
  <si>
    <t xml:space="preserve">Figure 1.9 Number of abortion procedures by level of socioeconomic deprivation, 2021 </t>
  </si>
  <si>
    <t>Figure 3.3 Number of abortion procedures by region of service, 2020 and 2021</t>
  </si>
  <si>
    <t xml:space="preserve">Tables 5.2 to 5.4 </t>
  </si>
  <si>
    <t>*note excludes 'other' procedure type</t>
  </si>
  <si>
    <t xml:space="preserve">Figure 5.2 + Table 5.5 Percentage of people receiving LARC contraception provision by procedure type, 2021 </t>
  </si>
  <si>
    <t>Tables 5.2 - 5.4 Contraception provided at time of abortion by type, number, and percentage of total abortion 2021; No contraception provided by reason, number, and percentage of total abortion, 2021; Bookings/referrals by and inforation provision by type, number, and percentage of total abortion, 2021.</t>
  </si>
  <si>
    <t xml:space="preserve">Figure 5.3 + Table 5.6  Percentage of people provided with LARC by region of domicile, 2021  </t>
  </si>
  <si>
    <t>Tairāwhiti</t>
  </si>
  <si>
    <t xml:space="preserve">% of complications </t>
  </si>
  <si>
    <t>Figure 7.1 + Table 7.3; Percentage of complications at the time of abortion by age group, 2021; Number and percentage of complications at the time of abortion by age group, 2021</t>
  </si>
  <si>
    <t>Number of abortions by calendar year 2012-2021</t>
  </si>
  <si>
    <t>Abortion ratio by calendar year 2012-2021</t>
  </si>
  <si>
    <t>General Abortion rate by calendar year,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</si>
</sst>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 Mäori"/>
      <family val="2"/>
    </font>
    <font>
      <b/>
      <sz val="36"/>
      <name val="Arial Mäori"/>
      <family val="2"/>
    </font>
    <font>
      <sz val="28"/>
      <name val="Arial Mäori"/>
      <family val="2"/>
    </font>
    <font>
      <b/>
      <sz val="28"/>
      <name val="Arial Mäori"/>
      <family val="2"/>
    </font>
    <font>
      <sz val="28"/>
      <name val="Arial"/>
      <family val="2"/>
    </font>
    <font>
      <b/>
      <sz val="10"/>
      <name val="Arial Mäori"/>
      <family val="2"/>
    </font>
    <font>
      <sz val="10"/>
      <color rgb="FF595959"/>
      <name val="Calibri"/>
      <family val="2"/>
      <scheme val="minor"/>
    </font>
    <font>
      <b/>
      <sz val="10"/>
      <color rgb="FFFF0000"/>
      <name val="Arial Mäori"/>
      <family val="2"/>
    </font>
    <font>
      <sz val="10"/>
      <name val="Calibri"/>
      <family val="2"/>
      <scheme val="minor"/>
    </font>
    <font>
      <sz val="11"/>
      <color theme="1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9"/>
      <color theme="1" tint="0.2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+mn-cs"/>
      <family val="2"/>
    </font>
    <font>
      <sz val="14"/>
      <color theme="1" tint="0.35"/>
      <name val="Calibri"/>
      <family val="2"/>
    </font>
    <font>
      <b/>
      <sz val="9"/>
      <color theme="0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0" fillId="0" borderId="1" xfId="0" applyBorder="1"/>
    <xf numFmtId="0" fontId="9" fillId="0" borderId="0" xfId="0" applyFont="1"/>
    <xf numFmtId="0" fontId="11" fillId="0" borderId="2" xfId="0" applyFont="1" applyBorder="1"/>
    <xf numFmtId="0" fontId="11" fillId="0" borderId="3" xfId="0" applyFont="1" applyBorder="1"/>
    <xf numFmtId="0" fontId="0" fillId="0" borderId="4" xfId="0" applyBorder="1"/>
    <xf numFmtId="0" fontId="11" fillId="0" borderId="5" xfId="0" applyFont="1" applyBorder="1"/>
    <xf numFmtId="0" fontId="3" fillId="0" borderId="1" xfId="0" applyFont="1" applyBorder="1"/>
    <xf numFmtId="0" fontId="9" fillId="0" borderId="1" xfId="0" applyFont="1" applyBorder="1"/>
    <xf numFmtId="0" fontId="0" fillId="0" borderId="6" xfId="0" applyBorder="1"/>
    <xf numFmtId="0" fontId="12" fillId="0" borderId="1" xfId="0" applyFont="1" applyBorder="1"/>
    <xf numFmtId="0" fontId="3" fillId="0" borderId="0" xfId="0" applyFont="1" applyAlignment="1">
      <alignment horizontal="left"/>
    </xf>
    <xf numFmtId="0" fontId="9" fillId="0" borderId="3" xfId="0" applyFont="1" applyBorder="1"/>
    <xf numFmtId="0" fontId="0" fillId="0" borderId="3" xfId="0" applyBorder="1"/>
    <xf numFmtId="0" fontId="3" fillId="0" borderId="3" xfId="0" applyFont="1" applyBorder="1"/>
    <xf numFmtId="0" fontId="0" fillId="0" borderId="0" xfId="0" applyAlignment="1">
      <alignment horizontal="left"/>
    </xf>
    <xf numFmtId="0" fontId="13" fillId="0" borderId="0" xfId="0" applyFont="1"/>
    <xf numFmtId="0" fontId="0" fillId="0" borderId="7" xfId="0" applyBorder="1"/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17" fontId="0" fillId="0" borderId="0" xfId="0" applyNumberFormat="1"/>
    <xf numFmtId="17" fontId="0" fillId="0" borderId="3" xfId="0" applyNumberFormat="1" applyBorder="1"/>
    <xf numFmtId="0" fontId="0" fillId="2" borderId="3" xfId="0" applyFill="1" applyBorder="1"/>
    <xf numFmtId="164" fontId="0" fillId="0" borderId="0" xfId="0" applyNumberFormat="1"/>
    <xf numFmtId="0" fontId="8" fillId="0" borderId="3" xfId="0" applyFont="1" applyBorder="1"/>
    <xf numFmtId="0" fontId="13" fillId="0" borderId="3" xfId="0" applyFont="1" applyBorder="1"/>
    <xf numFmtId="0" fontId="6" fillId="0" borderId="0" xfId="0" applyFont="1"/>
    <xf numFmtId="0" fontId="0" fillId="3" borderId="3" xfId="0" applyFill="1" applyBorder="1"/>
    <xf numFmtId="0" fontId="3" fillId="3" borderId="3" xfId="0" applyFont="1" applyFill="1" applyBorder="1"/>
    <xf numFmtId="0" fontId="0" fillId="0" borderId="3" xfId="0" applyBorder="1" applyAlignment="1">
      <alignment horizontal="right"/>
    </xf>
    <xf numFmtId="0" fontId="0" fillId="4" borderId="3" xfId="0" applyFill="1" applyBorder="1"/>
    <xf numFmtId="0" fontId="3" fillId="4" borderId="3" xfId="0" applyFont="1" applyFill="1" applyBorder="1"/>
    <xf numFmtId="0" fontId="0" fillId="0" borderId="3" xfId="0" applyBorder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/>
    <xf numFmtId="164" fontId="0" fillId="0" borderId="3" xfId="0" applyNumberFormat="1" applyBorder="1"/>
    <xf numFmtId="0" fontId="13" fillId="0" borderId="8" xfId="0" applyFont="1" applyBorder="1"/>
    <xf numFmtId="164" fontId="13" fillId="0" borderId="8" xfId="0" applyNumberFormat="1" applyFont="1" applyBorder="1"/>
    <xf numFmtId="0" fontId="0" fillId="0" borderId="9" xfId="0" applyBorder="1"/>
    <xf numFmtId="164" fontId="0" fillId="0" borderId="9" xfId="0" applyNumberFormat="1" applyBorder="1"/>
    <xf numFmtId="0" fontId="11" fillId="0" borderId="0" xfId="0" applyFont="1"/>
    <xf numFmtId="0" fontId="9" fillId="2" borderId="3" xfId="0" applyFont="1" applyFill="1" applyBorder="1"/>
    <xf numFmtId="0" fontId="12" fillId="2" borderId="3" xfId="0" applyFont="1" applyFill="1" applyBorder="1"/>
    <xf numFmtId="0" fontId="3" fillId="2" borderId="3" xfId="0" applyFont="1" applyFill="1" applyBorder="1"/>
    <xf numFmtId="0" fontId="12" fillId="0" borderId="0" xfId="0" applyFont="1"/>
    <xf numFmtId="0" fontId="11" fillId="0" borderId="0" xfId="0" applyFont="1" applyAlignment="1">
      <alignment wrapText="1"/>
    </xf>
    <xf numFmtId="0" fontId="9" fillId="4" borderId="3" xfId="0" applyFont="1" applyFill="1" applyBorder="1"/>
    <xf numFmtId="0" fontId="11" fillId="0" borderId="0" xfId="0" applyFont="1" applyAlignment="1">
      <alignment vertical="center"/>
    </xf>
    <xf numFmtId="164" fontId="2" fillId="0" borderId="0" xfId="0" applyNumberFormat="1" applyFont="1"/>
    <xf numFmtId="0" fontId="0" fillId="3" borderId="10" xfId="0" applyFill="1" applyBorder="1"/>
    <xf numFmtId="0" fontId="0" fillId="4" borderId="0" xfId="0" applyFill="1"/>
    <xf numFmtId="0" fontId="0" fillId="5" borderId="3" xfId="0" applyFill="1" applyBorder="1"/>
    <xf numFmtId="0" fontId="3" fillId="5" borderId="3" xfId="0" applyFont="1" applyFill="1" applyBorder="1"/>
    <xf numFmtId="0" fontId="3" fillId="6" borderId="0" xfId="0" applyFont="1" applyFill="1"/>
    <xf numFmtId="0" fontId="0" fillId="6" borderId="0" xfId="0" applyFill="1"/>
    <xf numFmtId="0" fontId="0" fillId="7" borderId="3" xfId="0" applyFill="1" applyBorder="1"/>
    <xf numFmtId="164" fontId="13" fillId="0" borderId="0" xfId="0" applyNumberFormat="1" applyFont="1"/>
    <xf numFmtId="0" fontId="21" fillId="0" borderId="0" xfId="0" applyFont="1" applyAlignment="1">
      <alignment horizontal="center" vertical="center" readingOrder="1"/>
    </xf>
    <xf numFmtId="0" fontId="0" fillId="8" borderId="3" xfId="0" applyFill="1" applyBorder="1"/>
    <xf numFmtId="0" fontId="3" fillId="9" borderId="3" xfId="0" applyFont="1" applyFill="1" applyBorder="1"/>
    <xf numFmtId="0" fontId="3" fillId="10" borderId="3" xfId="0" applyFont="1" applyFill="1" applyBorder="1"/>
    <xf numFmtId="0" fontId="0" fillId="6" borderId="3" xfId="0" applyFill="1" applyBorder="1"/>
    <xf numFmtId="0" fontId="23" fillId="0" borderId="0" xfId="0" applyFont="1" applyAlignment="1">
      <alignment horizontal="center" vertical="center" readingOrder="1"/>
    </xf>
    <xf numFmtId="0" fontId="21" fillId="0" borderId="0" xfId="0" applyFont="1" applyAlignment="1">
      <alignment horizontal="left" vertical="center" readingOrder="1"/>
    </xf>
    <xf numFmtId="0" fontId="24" fillId="0" borderId="0" xfId="0" applyFont="1" applyAlignment="1">
      <alignment vertical="center"/>
    </xf>
    <xf numFmtId="0" fontId="9" fillId="3" borderId="3" xfId="0" applyFont="1" applyFill="1" applyBorder="1"/>
    <xf numFmtId="0" fontId="12" fillId="3" borderId="3" xfId="0" applyFont="1" applyFill="1" applyBorder="1"/>
    <xf numFmtId="0" fontId="0" fillId="3" borderId="7" xfId="0" applyFill="1" applyBorder="1"/>
    <xf numFmtId="0" fontId="3" fillId="2" borderId="3" xfId="0" applyFont="1" applyFill="1" applyBorder="1" applyAlignment="1">
      <alignment horizontal="left"/>
    </xf>
    <xf numFmtId="0" fontId="26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1" fontId="0" fillId="0" borderId="3" xfId="0" applyNumberFormat="1" applyBorder="1"/>
    <xf numFmtId="0" fontId="0" fillId="0" borderId="0" xfId="0" applyAlignment="1">
      <alignment wrapText="1"/>
    </xf>
    <xf numFmtId="0" fontId="3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right" wrapText="1"/>
    </xf>
    <xf numFmtId="0" fontId="11" fillId="0" borderId="0" xfId="0" applyFont="1"/>
    <xf numFmtId="0" fontId="27" fillId="0" borderId="1" xfId="0" applyFont="1" applyBorder="1"/>
    <xf numFmtId="3" fontId="0" fillId="0" borderId="1" xfId="0" applyNumberFormat="1" applyBorder="1"/>
    <xf numFmtId="3" fontId="0" fillId="0" borderId="3" xfId="0" applyNumberFormat="1" applyBorder="1"/>
    <xf numFmtId="3" fontId="3" fillId="0" borderId="3" xfId="0" applyNumberFormat="1" applyFont="1" applyBorder="1"/>
    <xf numFmtId="0" fontId="4" fillId="0" borderId="0" xfId="0" applyFont="1"/>
    <xf numFmtId="0" fontId="3" fillId="3" borderId="1" xfId="0" applyFont="1" applyFill="1" applyBorder="1"/>
    <xf numFmtId="0" fontId="3" fillId="4" borderId="1" xfId="0" applyFont="1" applyFill="1" applyBorder="1"/>
    <xf numFmtId="0" fontId="0" fillId="5" borderId="11" xfId="0" applyFill="1" applyBorder="1"/>
    <xf numFmtId="0" fontId="4" fillId="0" borderId="3" xfId="0" applyFont="1" applyBorder="1"/>
    <xf numFmtId="0" fontId="3" fillId="8" borderId="12" xfId="0" applyFont="1" applyFill="1" applyBorder="1"/>
    <xf numFmtId="0" fontId="3" fillId="8" borderId="13" xfId="0" applyFont="1" applyFill="1" applyBorder="1"/>
    <xf numFmtId="0" fontId="3" fillId="8" borderId="14" xfId="0" applyFont="1" applyFill="1" applyBorder="1"/>
    <xf numFmtId="0" fontId="0" fillId="8" borderId="15" xfId="0" applyFill="1" applyBorder="1"/>
    <xf numFmtId="0" fontId="0" fillId="0" borderId="11" xfId="0" applyBorder="1"/>
    <xf numFmtId="164" fontId="0" fillId="0" borderId="11" xfId="0" applyNumberFormat="1" applyBorder="1"/>
    <xf numFmtId="0" fontId="28" fillId="11" borderId="1" xfId="0" applyFont="1" applyFill="1" applyBorder="1" applyAlignment="1">
      <alignment horizontal="left" vertical="center" wrapText="1"/>
    </xf>
    <xf numFmtId="0" fontId="28" fillId="11" borderId="1" xfId="0" applyFont="1" applyFill="1" applyBorder="1" applyAlignment="1">
      <alignment horizontal="right" vertical="center" wrapText="1"/>
    </xf>
    <xf numFmtId="0" fontId="9" fillId="11" borderId="1" xfId="0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/>
    </xf>
    <xf numFmtId="0" fontId="9" fillId="0" borderId="16" xfId="0" applyFont="1" applyBorder="1"/>
    <xf numFmtId="0" fontId="3" fillId="0" borderId="17" xfId="0" applyFont="1" applyBorder="1"/>
    <xf numFmtId="0" fontId="10" fillId="0" borderId="0" xfId="0" applyFont="1" applyAlignment="1">
      <alignment vertical="center"/>
    </xf>
    <xf numFmtId="0" fontId="28" fillId="0" borderId="0" xfId="0" applyFont="1"/>
    <xf numFmtId="0" fontId="29" fillId="0" borderId="3" xfId="0" applyFont="1" applyBorder="1"/>
    <xf numFmtId="0" fontId="29" fillId="0" borderId="0" xfId="0" applyFont="1"/>
    <xf numFmtId="3" fontId="11" fillId="0" borderId="3" xfId="0" applyNumberFormat="1" applyFont="1" applyBorder="1"/>
    <xf numFmtId="3" fontId="9" fillId="0" borderId="3" xfId="0" applyNumberFormat="1" applyFont="1" applyBorder="1"/>
    <xf numFmtId="0" fontId="29" fillId="3" borderId="3" xfId="0" applyFont="1" applyFill="1" applyBorder="1"/>
    <xf numFmtId="0" fontId="28" fillId="4" borderId="3" xfId="0" applyFont="1" applyFill="1" applyBorder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5" fillId="0" borderId="1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customXml" Target="../customXml/item1.xml" /><Relationship Id="rId40" Type="http://schemas.openxmlformats.org/officeDocument/2006/relationships/customXml" Target="../customXml/item2.xml" /><Relationship Id="rId41" Type="http://schemas.openxmlformats.org/officeDocument/2006/relationships/customXml" Target="../customXml/item3.xml" /><Relationship Id="rId42" Type="http://schemas.openxmlformats.org/officeDocument/2006/relationships/customXml" Target="../customXml/item4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1"/>
              <c:layout>
                <c:manualLayout>
                  <c:x val="-0.09925"/>
                  <c:y val="0.00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825"/>
                  <c:y val="0.05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3"/>
                  <c:y val="0.0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435"/>
                  <c:y val="0.049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1.1'!$A$28:$A$37</c:f>
              <c:numCache/>
            </c:numRef>
          </c:xVal>
          <c:yVal>
            <c:numRef>
              <c:f>'Figure 1.1'!$B$28:$B$37</c:f>
              <c:numCache/>
            </c:numRef>
          </c:yVal>
          <c:smooth val="0"/>
        </c:ser>
        <c:axId val="21065003"/>
        <c:axId val="5409584"/>
      </c:scatterChart>
      <c:valAx>
        <c:axId val="21065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09584"/>
        <c:crosses val="autoZero"/>
        <c:crossBetween val="midCat"/>
        <c:dispUnits/>
      </c:valAx>
      <c:valAx>
        <c:axId val="54095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abortion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0650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1.10'!$C$23</c:f>
              <c:strCache>
                <c:ptCount val="1"/>
                <c:pt idx="0">
                  <c:v>Mean gestation (days)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1"/>
              <c:layout>
                <c:manualLayout>
                  <c:x val="-0.03775"/>
                  <c:y val="0.05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525"/>
                  <c:y val="0.06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525"/>
                  <c:y val="0.07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43"/>
                  <c:y val="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4"/>
                  <c:y val="0.02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1.10'!$B$24:$B$33</c:f>
              <c:numCache/>
            </c:numRef>
          </c:xVal>
          <c:yVal>
            <c:numRef>
              <c:f>'Figure 1.10'!$C$24:$C$33</c:f>
              <c:numCache/>
            </c:numRef>
          </c:yVal>
          <c:smooth val="0"/>
        </c:ser>
        <c:axId val="13431195"/>
        <c:axId val="40387808"/>
      </c:scatterChart>
      <c:valAx>
        <c:axId val="13431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Level of deprivation (NZDep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2013)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387808"/>
        <c:crosses val="autoZero"/>
        <c:crossBetween val="midCat"/>
        <c:dispUnits/>
      </c:valAx>
      <c:valAx>
        <c:axId val="403878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Gestation in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4311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2.1'!$B$24</c:f>
              <c:strCache>
                <c:ptCount val="1"/>
                <c:pt idx="0">
                  <c:v>Māori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2.1'!$A$25:$A$44</c:f>
              <c:strCache/>
            </c:strRef>
          </c:cat>
          <c:val>
            <c:numRef>
              <c:f>'Figure 2.1'!$B$25:$B$44</c:f>
              <c:numCache/>
            </c:numRef>
          </c:val>
        </c:ser>
        <c:ser>
          <c:idx val="2"/>
          <c:order val="1"/>
          <c:tx>
            <c:strRef>
              <c:f>'Figure 2.1'!$C$24</c:f>
              <c:strCache>
                <c:ptCount val="1"/>
                <c:pt idx="0">
                  <c:v>Non-Māori Non-Pacific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2.1'!$A$25:$A$44</c:f>
              <c:strCache/>
            </c:strRef>
          </c:cat>
          <c:val>
            <c:numRef>
              <c:f>'Figure 2.1'!$C$25:$C$44</c:f>
              <c:numCache/>
            </c:numRef>
          </c:val>
        </c:ser>
        <c:overlap val="-27"/>
        <c:gapWidth val="219"/>
        <c:axId val="55279457"/>
        <c:axId val="47544302"/>
      </c:barChart>
      <c:catAx>
        <c:axId val="55279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Region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544302"/>
        <c:crosses val="autoZero"/>
        <c:auto val="1"/>
        <c:lblOffset val="100"/>
        <c:noMultiLvlLbl val="0"/>
      </c:catAx>
      <c:valAx>
        <c:axId val="47544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Abortion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2794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2.2'!$C$23</c:f>
              <c:strCache>
                <c:ptCount val="1"/>
                <c:pt idx="0">
                  <c:v>Māori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2.2'!$B$24:$B$29</c:f>
              <c:strCache/>
            </c:strRef>
          </c:cat>
          <c:val>
            <c:numRef>
              <c:f>'Figure 2.2'!$C$24:$C$29</c:f>
              <c:numCache/>
            </c:numRef>
          </c:val>
        </c:ser>
        <c:ser>
          <c:idx val="1"/>
          <c:order val="1"/>
          <c:tx>
            <c:strRef>
              <c:f>'Figure 2.2'!$D$23</c:f>
              <c:strCache>
                <c:ptCount val="1"/>
                <c:pt idx="0">
                  <c:v>Non-Māori Non-Pacific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2.2'!$B$24:$B$29</c:f>
              <c:strCache/>
            </c:strRef>
          </c:cat>
          <c:val>
            <c:numRef>
              <c:f>'Figure 2.2'!$D$24:$D$29</c:f>
              <c:numCache/>
            </c:numRef>
          </c:val>
        </c:ser>
        <c:overlap val="-27"/>
        <c:gapWidth val="219"/>
        <c:axId val="14096151"/>
        <c:axId val="49032236"/>
      </c:barChart>
      <c:catAx>
        <c:axId val="14096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032236"/>
        <c:crosses val="autoZero"/>
        <c:auto val="1"/>
        <c:lblOffset val="100"/>
        <c:noMultiLvlLbl val="0"/>
      </c:catAx>
      <c:valAx>
        <c:axId val="49032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abortion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0961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2.3'!$B$24</c:f>
              <c:strCache>
                <c:ptCount val="1"/>
                <c:pt idx="0">
                  <c:v>EMA (up to 10 weeks)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2.3'!$C$23:$D$23</c:f>
              <c:strCache/>
            </c:strRef>
          </c:cat>
          <c:val>
            <c:numRef>
              <c:f>'Figure 2.3'!$C$24:$D$24</c:f>
              <c:numCache/>
            </c:numRef>
          </c:val>
        </c:ser>
        <c:ser>
          <c:idx val="1"/>
          <c:order val="1"/>
          <c:tx>
            <c:strRef>
              <c:f>'Figure 2.3'!$B$25</c:f>
              <c:strCache>
                <c:ptCount val="1"/>
                <c:pt idx="0">
                  <c:v>Surgical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2.3'!$C$23:$D$23</c:f>
              <c:strCache/>
            </c:strRef>
          </c:cat>
          <c:val>
            <c:numRef>
              <c:f>'Figure 2.3'!$C$25:$D$25</c:f>
              <c:numCache/>
            </c:numRef>
          </c:val>
        </c:ser>
        <c:ser>
          <c:idx val="2"/>
          <c:order val="2"/>
          <c:tx>
            <c:strRef>
              <c:f>'Figure 2.3'!$B$26</c:f>
              <c:strCache>
                <c:ptCount val="1"/>
                <c:pt idx="0">
                  <c:v>Later medical (over 10 weeks)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2.3'!$C$23:$D$23</c:f>
              <c:strCache/>
            </c:strRef>
          </c:cat>
          <c:val>
            <c:numRef>
              <c:f>'Figure 2.3'!$C$26:$D$26</c:f>
              <c:numCache/>
            </c:numRef>
          </c:val>
        </c:ser>
        <c:ser>
          <c:idx val="3"/>
          <c:order val="3"/>
          <c:tx>
            <c:strRef>
              <c:f>'Figure 2.3'!$B$27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2.3'!$C$23:$D$23</c:f>
              <c:strCache/>
            </c:strRef>
          </c:cat>
          <c:val>
            <c:numRef>
              <c:f>'Figure 2.3'!$C$27:$D$27</c:f>
              <c:numCache/>
            </c:numRef>
          </c:val>
        </c:ser>
        <c:overlap val="100"/>
        <c:axId val="33439293"/>
        <c:axId val="32057626"/>
      </c:barChart>
      <c:catAx>
        <c:axId val="33439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2057626"/>
        <c:crosses val="autoZero"/>
        <c:auto val="1"/>
        <c:lblOffset val="100"/>
        <c:noMultiLvlLbl val="0"/>
      </c:catAx>
      <c:valAx>
        <c:axId val="3205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Number and percentage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2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34392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3.1'!$B$27</c:f>
              <c:strCache>
                <c:ptCount val="1"/>
                <c:pt idx="0">
                  <c:v>EMA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-0.04875"/>
                  <c:y val="-0.04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475"/>
                  <c:y val="0.03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2"/>
                  <c:y val="0.048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875"/>
                  <c:y val="0.053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3.1'!$C$26:$G$26</c:f>
              <c:numCache/>
            </c:numRef>
          </c:cat>
          <c:val>
            <c:numRef>
              <c:f>'Figure 3.1'!$C$27:$G$27</c:f>
              <c:numCache/>
            </c:numRef>
          </c:val>
          <c:smooth val="0"/>
        </c:ser>
        <c:ser>
          <c:idx val="1"/>
          <c:order val="1"/>
          <c:tx>
            <c:strRef>
              <c:f>'Figure 3.1'!$B$28</c:f>
              <c:strCache>
                <c:ptCount val="1"/>
                <c:pt idx="0">
                  <c:v>Surgical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3.1'!$C$26:$G$26</c:f>
              <c:numCache/>
            </c:numRef>
          </c:cat>
          <c:val>
            <c:numRef>
              <c:f>'Figure 3.1'!$C$28:$G$28</c:f>
              <c:numCache/>
            </c:numRef>
          </c:val>
          <c:smooth val="0"/>
        </c:ser>
        <c:ser>
          <c:idx val="2"/>
          <c:order val="2"/>
          <c:tx>
            <c:strRef>
              <c:f>'Figure 3.1'!$B$29</c:f>
              <c:strCache>
                <c:ptCount val="1"/>
                <c:pt idx="0">
                  <c:v>Later medical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3.1'!$C$26:$G$26</c:f>
              <c:numCache/>
            </c:numRef>
          </c:cat>
          <c:val>
            <c:numRef>
              <c:f>'Figure 3.1'!$C$29:$G$29</c:f>
              <c:numCache/>
            </c:numRef>
          </c:val>
          <c:smooth val="0"/>
        </c:ser>
        <c:ser>
          <c:idx val="3"/>
          <c:order val="3"/>
          <c:tx>
            <c:strRef>
              <c:f>'Figure 3.1'!$B$30</c:f>
              <c:strCache>
                <c:ptCount val="1"/>
                <c:pt idx="0">
                  <c:v>Other*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3.1'!$C$26:$G$26</c:f>
              <c:numCache/>
            </c:numRef>
          </c:cat>
          <c:val>
            <c:numRef>
              <c:f>'Figure 3.1'!$C$30:$G$30</c:f>
              <c:numCache/>
            </c:numRef>
          </c:val>
          <c:smooth val="0"/>
        </c:ser>
        <c:axId val="14095955"/>
        <c:axId val="49029688"/>
      </c:lineChart>
      <c:catAx>
        <c:axId val="14095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029688"/>
        <c:crosses val="autoZero"/>
        <c:auto val="1"/>
        <c:lblOffset val="100"/>
        <c:noMultiLvlLbl val="0"/>
      </c:catAx>
      <c:valAx>
        <c:axId val="49029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0959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3.2'!$C$28</c:f>
              <c:strCache>
                <c:ptCount val="1"/>
                <c:pt idx="0">
                  <c:v>EMA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3.2'!$B$29:$B$48</c:f>
              <c:strCache/>
            </c:strRef>
          </c:cat>
          <c:val>
            <c:numRef>
              <c:f>'Figure 3.2'!$C$29:$C$48</c:f>
              <c:numCache/>
            </c:numRef>
          </c:val>
        </c:ser>
        <c:ser>
          <c:idx val="1"/>
          <c:order val="1"/>
          <c:tx>
            <c:strRef>
              <c:f>'Figure 3.2'!$D$28</c:f>
              <c:strCache>
                <c:ptCount val="1"/>
                <c:pt idx="0">
                  <c:v>Surgical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3.2'!$B$29:$B$48</c:f>
              <c:strCache/>
            </c:strRef>
          </c:cat>
          <c:val>
            <c:numRef>
              <c:f>'Figure 3.2'!$D$29:$D$48</c:f>
              <c:numCache/>
            </c:numRef>
          </c:val>
        </c:ser>
        <c:ser>
          <c:idx val="2"/>
          <c:order val="2"/>
          <c:tx>
            <c:strRef>
              <c:f>'Figure 3.2'!$E$28</c:f>
              <c:strCache>
                <c:ptCount val="1"/>
                <c:pt idx="0">
                  <c:v>Later medical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3.2'!$B$29:$B$48</c:f>
              <c:strCache/>
            </c:strRef>
          </c:cat>
          <c:val>
            <c:numRef>
              <c:f>'Figure 3.2'!$E$29:$E$48</c:f>
              <c:numCache/>
            </c:numRef>
          </c:val>
        </c:ser>
        <c:overlap val="-27"/>
        <c:gapWidth val="219"/>
        <c:axId val="33406169"/>
        <c:axId val="31627014"/>
      </c:barChart>
      <c:catAx>
        <c:axId val="33406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627014"/>
        <c:crosses val="autoZero"/>
        <c:auto val="1"/>
        <c:lblOffset val="100"/>
        <c:noMultiLvlLbl val="0"/>
      </c:catAx>
      <c:valAx>
        <c:axId val="31627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4061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3.3 + Table 3.1 '!$A$29:$A$44</c:f>
              <c:strCache/>
            </c:strRef>
          </c:cat>
          <c:val>
            <c:numRef>
              <c:f>'Figure 3.3 + Table 3.1 '!$B$29:$B$44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3.3 + Table 3.1 '!$A$29:$A$44</c:f>
              <c:strCache/>
            </c:strRef>
          </c:cat>
          <c:val>
            <c:numRef>
              <c:f>'Figure 3.3 + Table 3.1 '!$C$29:$C$44</c:f>
              <c:numCache/>
            </c:numRef>
          </c:val>
        </c:ser>
        <c:gapWidth val="182"/>
        <c:axId val="8497999"/>
        <c:axId val="43365124"/>
      </c:barChart>
      <c:catAx>
        <c:axId val="8497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365124"/>
        <c:crosses val="autoZero"/>
        <c:auto val="1"/>
        <c:lblOffset val="100"/>
        <c:noMultiLvlLbl val="0"/>
      </c:catAx>
      <c:valAx>
        <c:axId val="43365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abortion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4979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4.1'!$A$27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4.1'!$B$27:$F$27</c:f>
              <c:numCache/>
            </c:numRef>
          </c:val>
        </c:ser>
        <c:ser>
          <c:idx val="1"/>
          <c:order val="1"/>
          <c:tx>
            <c:strRef>
              <c:f>'Figure 4.1'!$A$28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4.1'!$B$28:$F$28</c:f>
              <c:numCache/>
            </c:numRef>
          </c:val>
        </c:ser>
        <c:ser>
          <c:idx val="2"/>
          <c:order val="2"/>
          <c:tx>
            <c:strRef>
              <c:f>'Figure 4.1'!$A$29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4.1'!$B$29:$F$29</c:f>
              <c:numCache/>
            </c:numRef>
          </c:val>
        </c:ser>
        <c:ser>
          <c:idx val="3"/>
          <c:order val="3"/>
          <c:tx>
            <c:strRef>
              <c:f>'Figure 4.1'!$A$30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4.1'!$B$30:$F$30</c:f>
              <c:numCache/>
            </c:numRef>
          </c:val>
        </c:ser>
        <c:ser>
          <c:idx val="4"/>
          <c:order val="4"/>
          <c:tx>
            <c:strRef>
              <c:f>'Figure 4.1'!$A$31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4.1'!$B$31:$F$31</c:f>
              <c:numCache/>
            </c:numRef>
          </c:val>
        </c:ser>
        <c:ser>
          <c:idx val="5"/>
          <c:order val="5"/>
          <c:tx>
            <c:strRef>
              <c:f>'Figure 4.1'!$A$32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4.1'!$B$32:$F$32</c:f>
              <c:numCache/>
            </c:numRef>
          </c:val>
        </c:ser>
        <c:ser>
          <c:idx val="6"/>
          <c:order val="6"/>
          <c:tx>
            <c:strRef>
              <c:f>'Figure 4.1'!$A$33</c:f>
              <c:strCache>
                <c:ptCount val="1"/>
                <c:pt idx="0">
                  <c:v>6 or more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4.1'!$B$33:$F$33</c:f>
              <c:numCache/>
            </c:numRef>
          </c:val>
        </c:ser>
        <c:overlap val="100"/>
        <c:axId val="26875701"/>
        <c:axId val="13839794"/>
      </c:barChart>
      <c:catAx>
        <c:axId val="26875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Grouped total response 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839794"/>
        <c:crosses val="autoZero"/>
        <c:auto val="1"/>
        <c:lblOffset val="100"/>
        <c:noMultiLvlLbl val="0"/>
      </c:catAx>
      <c:valAx>
        <c:axId val="13839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Previous live births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8757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4.2'!$A$23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4.2'!$B$23:$F$23</c:f>
              <c:numCache/>
            </c:numRef>
          </c:val>
        </c:ser>
        <c:ser>
          <c:idx val="1"/>
          <c:order val="1"/>
          <c:tx>
            <c:strRef>
              <c:f>'Figure 4.2'!$A$24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4.2'!$B$24:$F$24</c:f>
              <c:numCache/>
            </c:numRef>
          </c:val>
        </c:ser>
        <c:ser>
          <c:idx val="2"/>
          <c:order val="2"/>
          <c:tx>
            <c:strRef>
              <c:f>'Figure 4.2'!$A$25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4.2'!$B$25:$F$25</c:f>
              <c:numCache/>
            </c:numRef>
          </c:val>
        </c:ser>
        <c:ser>
          <c:idx val="3"/>
          <c:order val="3"/>
          <c:tx>
            <c:strRef>
              <c:f>'Figure 4.2'!$A$26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4.2'!$B$26:$F$26</c:f>
              <c:numCache/>
            </c:numRef>
          </c:val>
        </c:ser>
        <c:ser>
          <c:idx val="4"/>
          <c:order val="4"/>
          <c:tx>
            <c:strRef>
              <c:f>'Figure 4.2'!$A$27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4.2'!$B$27:$F$27</c:f>
              <c:numCache/>
            </c:numRef>
          </c:val>
        </c:ser>
        <c:ser>
          <c:idx val="5"/>
          <c:order val="5"/>
          <c:tx>
            <c:strRef>
              <c:f>'Figure 4.2'!$A$28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4.2'!$B$28:$F$28</c:f>
              <c:numCache/>
            </c:numRef>
          </c:val>
        </c:ser>
        <c:ser>
          <c:idx val="6"/>
          <c:order val="6"/>
          <c:tx>
            <c:strRef>
              <c:f>'Figure 4.2'!$A$29</c:f>
              <c:strCache>
                <c:ptCount val="1"/>
                <c:pt idx="0">
                  <c:v>6 or more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4.2'!$B$29:$F$29</c:f>
              <c:numCache/>
            </c:numRef>
          </c:val>
        </c:ser>
        <c:overlap val="100"/>
        <c:axId val="45699595"/>
        <c:axId val="57223824"/>
      </c:barChart>
      <c:catAx>
        <c:axId val="45699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Grouped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total response 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223824"/>
        <c:crosses val="autoZero"/>
        <c:auto val="1"/>
        <c:lblOffset val="100"/>
        <c:noMultiLvlLbl val="0"/>
      </c:catAx>
      <c:valAx>
        <c:axId val="57223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Previous abortion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6995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5.1'!$C$23</c:f>
              <c:strCache>
                <c:ptCount val="1"/>
                <c:pt idx="0">
                  <c:v>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5.1'!$B$24:$B$26</c:f>
              <c:strCache/>
            </c:strRef>
          </c:cat>
          <c:val>
            <c:numRef>
              <c:f>'Figure 5.1'!$C$24:$C$26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1.2'!$C$26</c:f>
              <c:strCache>
                <c:ptCount val="1"/>
                <c:pt idx="0">
                  <c:v>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1.2'!$B$27:$B$36</c:f>
              <c:numCache/>
            </c:numRef>
          </c:xVal>
          <c:yVal>
            <c:numRef>
              <c:f>'Figure 1.2'!$C$27:$C$36</c:f>
              <c:numCache/>
            </c:numRef>
          </c:yVal>
          <c:smooth val="0"/>
        </c:ser>
        <c:axId val="3215729"/>
        <c:axId val="41804478"/>
      </c:scatterChart>
      <c:valAx>
        <c:axId val="3215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804478"/>
        <c:crosses val="autoZero"/>
        <c:crossBetween val="midCat"/>
        <c:dispUnits/>
      </c:valAx>
      <c:valAx>
        <c:axId val="41804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Abortion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157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5.2 + Table 5.5 '!$B$26</c:f>
              <c:strCache>
                <c:ptCount val="1"/>
                <c:pt idx="0">
                  <c:v>LARC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5.2 + Table 5.5 '!$A$27:$A$29</c:f>
              <c:strCache/>
            </c:strRef>
          </c:cat>
          <c:val>
            <c:numRef>
              <c:f>'Figure 5.2 + Table 5.5 '!$B$27:$B$29</c:f>
              <c:numCache/>
            </c:numRef>
          </c:val>
        </c:ser>
        <c:ser>
          <c:idx val="1"/>
          <c:order val="1"/>
          <c:tx>
            <c:strRef>
              <c:f>'Figure 5.2 + Table 5.5 '!$C$26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5.2 + Table 5.5 '!$A$27:$A$29</c:f>
              <c:strCache/>
            </c:strRef>
          </c:cat>
          <c:val>
            <c:numRef>
              <c:f>'Figure 5.2 + Table 5.5 '!$C$27:$C$29</c:f>
              <c:numCache/>
            </c:numRef>
          </c:val>
        </c:ser>
        <c:ser>
          <c:idx val="2"/>
          <c:order val="2"/>
          <c:tx>
            <c:strRef>
              <c:f>'Figure 5.2 + Table 5.5 '!$D$26</c:f>
              <c:strCache>
                <c:ptCount val="1"/>
                <c:pt idx="0">
                  <c:v>Booked/referred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5.2 + Table 5.5 '!$A$27:$A$29</c:f>
              <c:strCache/>
            </c:strRef>
          </c:cat>
          <c:val>
            <c:numRef>
              <c:f>'Figure 5.2 + Table 5.5 '!$D$27:$D$29</c:f>
              <c:numCache/>
            </c:numRef>
          </c:val>
        </c:ser>
        <c:ser>
          <c:idx val="3"/>
          <c:order val="3"/>
          <c:tx>
            <c:strRef>
              <c:f>'Figure 5.2 + Table 5.5 '!$E$26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5.2 + Table 5.5 '!$A$27:$A$29</c:f>
              <c:strCache/>
            </c:strRef>
          </c:cat>
          <c:val>
            <c:numRef>
              <c:f>'Figure 5.2 + Table 5.5 '!$E$27:$E$29</c:f>
              <c:numCache/>
            </c:numRef>
          </c:val>
        </c:ser>
        <c:overlap val="100"/>
        <c:axId val="5712209"/>
        <c:axId val="7149854"/>
      </c:barChart>
      <c:catAx>
        <c:axId val="5712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Abortion procedure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149854"/>
        <c:crosses val="autoZero"/>
        <c:auto val="1"/>
        <c:lblOffset val="100"/>
        <c:noMultiLvlLbl val="0"/>
      </c:catAx>
      <c:valAx>
        <c:axId val="7149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122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>LARC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5.3 + Table 5.6 '!$A$34:$A$53</c:f>
              <c:strCache/>
            </c:strRef>
          </c:cat>
          <c:val>
            <c:numRef>
              <c:f>'Figure 5.3 + Table 5.6 '!$B$34:$B$53</c:f>
              <c:numCache/>
            </c:numRef>
          </c:val>
        </c:ser>
        <c:ser>
          <c:idx val="1"/>
          <c:order val="1"/>
          <c:tx>
            <c:v>Other contraception</c:v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5.3 + Table 5.6 '!$A$34:$A$53</c:f>
              <c:strCache/>
            </c:strRef>
          </c:cat>
          <c:val>
            <c:numRef>
              <c:f>'Figure 5.3 + Table 5.6 '!$C$34:$C$53</c:f>
              <c:numCache/>
            </c:numRef>
          </c:val>
        </c:ser>
        <c:ser>
          <c:idx val="2"/>
          <c:order val="2"/>
          <c:tx>
            <c:v>LARC booked / Other</c:v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5.3 + Table 5.6 '!$A$34:$A$53</c:f>
              <c:strCache/>
            </c:strRef>
          </c:cat>
          <c:val>
            <c:numRef>
              <c:f>'Figure 5.3 + Table 5.6 '!$D$34:$D$53</c:f>
              <c:numCache/>
            </c:numRef>
          </c:val>
        </c:ser>
        <c:ser>
          <c:idx val="3"/>
          <c:order val="3"/>
          <c:tx>
            <c:v>None</c:v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5.3 + Table 5.6 '!$A$34:$A$53</c:f>
              <c:strCache/>
            </c:strRef>
          </c:cat>
          <c:val>
            <c:numRef>
              <c:f>'Figure 5.3 + Table 5.6 '!$E$34:$E$53</c:f>
              <c:numCache/>
            </c:numRef>
          </c:val>
        </c:ser>
        <c:overlap val="100"/>
        <c:axId val="25839239"/>
        <c:axId val="365788"/>
      </c:barChart>
      <c:catAx>
        <c:axId val="25839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Region of domicile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5788"/>
        <c:crosses val="autoZero"/>
        <c:auto val="1"/>
        <c:lblOffset val="100"/>
        <c:noMultiLvlLbl val="0"/>
      </c:catAx>
      <c:valAx>
        <c:axId val="365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8392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5.4'!$B$27</c:f>
              <c:strCache>
                <c:ptCount val="1"/>
                <c:pt idx="0">
                  <c:v>LARC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5.4'!$C$26:$G$26</c:f>
              <c:strCache/>
            </c:strRef>
          </c:cat>
          <c:val>
            <c:numRef>
              <c:f>'Figure 5.4'!$C$27:$G$27</c:f>
              <c:numCache/>
            </c:numRef>
          </c:val>
        </c:ser>
        <c:ser>
          <c:idx val="1"/>
          <c:order val="1"/>
          <c:tx>
            <c:strRef>
              <c:f>'Figure 5.4'!$B$28</c:f>
              <c:strCache>
                <c:ptCount val="1"/>
                <c:pt idx="0">
                  <c:v>Other contraception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5.4'!$C$26:$G$26</c:f>
              <c:strCache/>
            </c:strRef>
          </c:cat>
          <c:val>
            <c:numRef>
              <c:f>'Figure 5.4'!$C$28:$G$28</c:f>
              <c:numCache/>
            </c:numRef>
          </c:val>
        </c:ser>
        <c:ser>
          <c:idx val="2"/>
          <c:order val="2"/>
          <c:tx>
            <c:strRef>
              <c:f>'Figure 5.4'!$B$29</c:f>
              <c:strCache>
                <c:ptCount val="1"/>
                <c:pt idx="0">
                  <c:v>LARC booked/referred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5.4'!$C$26:$G$26</c:f>
              <c:strCache/>
            </c:strRef>
          </c:cat>
          <c:val>
            <c:numRef>
              <c:f>'Figure 5.4'!$C$29:$G$29</c:f>
              <c:numCache/>
            </c:numRef>
          </c:val>
        </c:ser>
        <c:ser>
          <c:idx val="3"/>
          <c:order val="3"/>
          <c:tx>
            <c:strRef>
              <c:f>'Figure 5.4'!$B$30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5.4'!$C$26:$G$26</c:f>
              <c:strCache/>
            </c:strRef>
          </c:cat>
          <c:val>
            <c:numRef>
              <c:f>'Figure 5.4'!$C$30:$G$30</c:f>
              <c:numCache/>
            </c:numRef>
          </c:val>
        </c:ser>
        <c:overlap val="100"/>
        <c:axId val="4755245"/>
        <c:axId val="61818186"/>
      </c:barChart>
      <c:catAx>
        <c:axId val="4755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818186"/>
        <c:crosses val="autoZero"/>
        <c:auto val="1"/>
        <c:lblOffset val="100"/>
        <c:noMultiLvlLbl val="0"/>
      </c:catAx>
      <c:valAx>
        <c:axId val="61818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5524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6.2'!$D$34</c:f>
              <c:strCache>
                <c:ptCount val="1"/>
                <c:pt idx="0">
                  <c:v>Percentage abortion in 
another region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6.2'!$A$59:$A$78</c:f>
              <c:strCache/>
            </c:strRef>
          </c:cat>
          <c:val>
            <c:numRef>
              <c:f>'Figure 6.2'!$B$59:$B$78</c:f>
              <c:numCache/>
            </c:numRef>
          </c:val>
        </c:ser>
        <c:gapWidth val="6"/>
        <c:axId val="65438915"/>
        <c:axId val="45399528"/>
      </c:barChart>
      <c:catAx>
        <c:axId val="65438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Region of domicile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399528"/>
        <c:crosses val="autoZero"/>
        <c:auto val="1"/>
        <c:lblOffset val="100"/>
        <c:noMultiLvlLbl val="0"/>
      </c:catAx>
      <c:valAx>
        <c:axId val="45399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6543891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6.3'!$C$29</c:f>
              <c:strCache>
                <c:ptCount val="1"/>
                <c:pt idx="0">
                  <c:v>Mean gestation (days)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6.3'!$A$30:$A$49</c:f>
              <c:strCache/>
            </c:strRef>
          </c:cat>
          <c:val>
            <c:numRef>
              <c:f>'Figure 6.3'!$C$30:$C$49</c:f>
              <c:numCache/>
            </c:numRef>
          </c:val>
        </c:ser>
        <c:overlap val="-27"/>
        <c:gapWidth val="219"/>
        <c:axId val="53322953"/>
        <c:axId val="22109750"/>
      </c:barChart>
      <c:catAx>
        <c:axId val="53322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109750"/>
        <c:crosses val="autoZero"/>
        <c:auto val="1"/>
        <c:lblOffset val="100"/>
        <c:noMultiLvlLbl val="0"/>
      </c:catAx>
      <c:valAx>
        <c:axId val="2210975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32295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7.1 + Table 7.3'!$B$39</c:f>
              <c:strCache>
                <c:ptCount val="1"/>
                <c:pt idx="0">
                  <c:v>% comp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7.1 + Table 7.3'!$A$40:$A$45</c:f>
              <c:strCache/>
            </c:strRef>
          </c:cat>
          <c:val>
            <c:numRef>
              <c:f>'Figure 7.1 + Table 7.3'!$B$40:$B$45</c:f>
              <c:numCache/>
            </c:numRef>
          </c:val>
          <c:smooth val="0"/>
        </c:ser>
        <c:marker val="1"/>
        <c:axId val="18991295"/>
        <c:axId val="45560244"/>
      </c:lineChart>
      <c:catAx>
        <c:axId val="1899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Age group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560244"/>
        <c:crosses val="autoZero"/>
        <c:auto val="1"/>
        <c:lblOffset val="100"/>
        <c:noMultiLvlLbl val="0"/>
      </c:catAx>
      <c:valAx>
        <c:axId val="45560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99129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1.3'!$C$25</c:f>
              <c:strCache>
                <c:ptCount val="1"/>
                <c:pt idx="0">
                  <c:v>Ratio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3"/>
              <c:layout>
                <c:manualLayout>
                  <c:x val="-0.079"/>
                  <c:y val="-0.027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55"/>
                  <c:y val="-0.005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1.3'!$B$26:$B$35</c:f>
              <c:numCache/>
            </c:numRef>
          </c:xVal>
          <c:yVal>
            <c:numRef>
              <c:f>'Figure 1.3'!$C$26:$C$35</c:f>
              <c:numCache/>
            </c:numRef>
          </c:yVal>
          <c:smooth val="0"/>
        </c:ser>
        <c:axId val="6587303"/>
        <c:axId val="18526076"/>
      </c:scatterChart>
      <c:valAx>
        <c:axId val="6587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526076"/>
        <c:crosses val="autoZero"/>
        <c:crossBetween val="midCat"/>
        <c:dispUnits/>
      </c:valAx>
      <c:valAx>
        <c:axId val="1852607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Abortion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873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1.4'!$A$28</c:f>
              <c:strCache>
                <c:ptCount val="1"/>
                <c:pt idx="0">
                  <c:v>Under 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1.4'!$B$28:$K$28</c:f>
              <c:numCache/>
            </c:numRef>
          </c:val>
          <c:smooth val="0"/>
        </c:ser>
        <c:ser>
          <c:idx val="1"/>
          <c:order val="1"/>
          <c:tx>
            <c:strRef>
              <c:f>'Figure 1.4'!$A$29</c:f>
              <c:strCache>
                <c:ptCount val="1"/>
                <c:pt idx="0">
                  <c:v>15-19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1.4'!$B$29:$K$29</c:f>
              <c:numCache/>
            </c:numRef>
          </c:val>
          <c:smooth val="0"/>
        </c:ser>
        <c:ser>
          <c:idx val="2"/>
          <c:order val="2"/>
          <c:tx>
            <c:strRef>
              <c:f>'Figure 1.4'!$A$30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1.4'!$B$30:$K$30</c:f>
              <c:numCache/>
            </c:numRef>
          </c:val>
          <c:smooth val="0"/>
        </c:ser>
        <c:ser>
          <c:idx val="3"/>
          <c:order val="3"/>
          <c:tx>
            <c:strRef>
              <c:f>'Figure 1.4'!$A$31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1.4'!$B$31:$K$31</c:f>
              <c:numCache/>
            </c:numRef>
          </c:val>
          <c:smooth val="0"/>
        </c:ser>
        <c:ser>
          <c:idx val="4"/>
          <c:order val="4"/>
          <c:tx>
            <c:strRef>
              <c:f>'Figure 1.4'!$A$32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1.4'!$B$32:$K$32</c:f>
              <c:numCache/>
            </c:numRef>
          </c:val>
          <c:smooth val="0"/>
        </c:ser>
        <c:ser>
          <c:idx val="5"/>
          <c:order val="5"/>
          <c:tx>
            <c:strRef>
              <c:f>'Figure 1.4'!$A$33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1.4'!$B$33:$K$33</c:f>
              <c:numCache/>
            </c:numRef>
          </c:val>
          <c:smooth val="0"/>
        </c:ser>
        <c:ser>
          <c:idx val="6"/>
          <c:order val="6"/>
          <c:tx>
            <c:strRef>
              <c:f>'Figure 1.4'!$A$34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1.4'!$B$34:$K$34</c:f>
              <c:numCache/>
            </c:numRef>
          </c:val>
          <c:smooth val="0"/>
        </c:ser>
        <c:ser>
          <c:idx val="7"/>
          <c:order val="7"/>
          <c:tx>
            <c:strRef>
              <c:f>'Figure 1.4'!$A$35</c:f>
              <c:strCache>
                <c:ptCount val="1"/>
                <c:pt idx="0">
                  <c:v>45+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1.4'!$B$35:$K$35</c:f>
              <c:numCache/>
            </c:numRef>
          </c:val>
          <c:smooth val="0"/>
        </c:ser>
        <c:marker val="1"/>
        <c:axId val="39512397"/>
        <c:axId val="43899114"/>
      </c:lineChart>
      <c:catAx>
        <c:axId val="3951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899114"/>
        <c:crosses val="autoZero"/>
        <c:auto val="1"/>
        <c:lblOffset val="100"/>
        <c:noMultiLvlLbl val="0"/>
      </c:catAx>
      <c:valAx>
        <c:axId val="43899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of abortion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5123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1.5'!$B$34</c:f>
              <c:strCache>
                <c:ptCount val="1"/>
                <c:pt idx="0">
                  <c:v>Less than 20 weeks gestation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1.5'!$A$35:$A$39</c:f>
              <c:strCache/>
            </c:strRef>
          </c:cat>
          <c:val>
            <c:numRef>
              <c:f>'Figure 1.5'!$B$35:$B$39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egendEntry>
        <c:idx val="4"/>
        <c:delete val="1"/>
      </c:legendEntry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Number of abortion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 procedures by ethnicity 2020 and 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1.6'!$C$27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1.6'!$B$28:$B$32</c:f>
              <c:strCache/>
            </c:strRef>
          </c:cat>
          <c:val>
            <c:numRef>
              <c:f>'Figure 1.6'!$C$28:$C$32</c:f>
              <c:numCache/>
            </c:numRef>
          </c:val>
        </c:ser>
        <c:ser>
          <c:idx val="1"/>
          <c:order val="1"/>
          <c:tx>
            <c:strRef>
              <c:f>'Figure 1.6'!$D$27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1.6'!$B$28:$B$32</c:f>
              <c:strCache/>
            </c:strRef>
          </c:cat>
          <c:val>
            <c:numRef>
              <c:f>'Figure 1.6'!$D$28:$D$32</c:f>
              <c:numCache/>
            </c:numRef>
          </c:val>
        </c:ser>
        <c:gapWidth val="182"/>
        <c:axId val="33817571"/>
        <c:axId val="36975240"/>
      </c:barChart>
      <c:catAx>
        <c:axId val="33817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Grouped total response 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975240"/>
        <c:crosses val="autoZero"/>
        <c:auto val="1"/>
        <c:lblOffset val="100"/>
        <c:noMultiLvlLbl val="0"/>
      </c:catAx>
      <c:valAx>
        <c:axId val="36975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8175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Abortions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by age and ethnicity 2021</a:t>
            </a:r>
          </a:p>
        </c:rich>
      </c:tx>
      <c:layout>
        <c:manualLayout>
          <c:xMode val="edge"/>
          <c:yMode val="edge"/>
          <c:x val="0.26775"/>
          <c:y val="0.010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1.7'!$A$26</c:f>
              <c:strCache>
                <c:ptCount val="1"/>
                <c:pt idx="0">
                  <c:v>Under 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1.7'!$B$26:$F$26</c:f>
              <c:numCache/>
            </c:numRef>
          </c:val>
        </c:ser>
        <c:ser>
          <c:idx val="1"/>
          <c:order val="1"/>
          <c:tx>
            <c:strRef>
              <c:f>'Figure 1.7'!$A$27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1.7'!$B$27:$F$27</c:f>
              <c:numCache/>
            </c:numRef>
          </c:val>
        </c:ser>
        <c:ser>
          <c:idx val="2"/>
          <c:order val="2"/>
          <c:tx>
            <c:strRef>
              <c:f>'Figure 1.7'!$A$28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1.7'!$B$28:$F$28</c:f>
              <c:numCache/>
            </c:numRef>
          </c:val>
        </c:ser>
        <c:ser>
          <c:idx val="3"/>
          <c:order val="3"/>
          <c:tx>
            <c:strRef>
              <c:f>'Figure 1.7'!$A$29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1.7'!$B$29:$F$29</c:f>
              <c:numCache/>
            </c:numRef>
          </c:val>
        </c:ser>
        <c:ser>
          <c:idx val="4"/>
          <c:order val="4"/>
          <c:tx>
            <c:strRef>
              <c:f>'Figure 1.7'!$A$30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1.7'!$B$30:$F$30</c:f>
              <c:numCache/>
            </c:numRef>
          </c:val>
        </c:ser>
        <c:ser>
          <c:idx val="5"/>
          <c:order val="5"/>
          <c:tx>
            <c:strRef>
              <c:f>'Figure 1.7'!$A$31</c:f>
              <c:strCache>
                <c:ptCount val="1"/>
                <c:pt idx="0">
                  <c:v>40+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1.7'!$B$31:$F$31</c:f>
              <c:numCache/>
            </c:numRef>
          </c:val>
        </c:ser>
        <c:overlap val="100"/>
        <c:axId val="10916073"/>
        <c:axId val="7691222"/>
      </c:barChart>
      <c:catAx>
        <c:axId val="1091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Grouped total response ethnicity</a:t>
                </a:r>
              </a:p>
            </c:rich>
          </c:tx>
          <c:layout>
            <c:manualLayout>
              <c:xMode val="edge"/>
              <c:yMode val="edge"/>
              <c:x val="0.384"/>
              <c:y val="0.8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691222"/>
        <c:crosses val="autoZero"/>
        <c:auto val="1"/>
        <c:lblOffset val="100"/>
        <c:noMultiLvlLbl val="0"/>
      </c:catAx>
      <c:valAx>
        <c:axId val="7691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 of abortion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9160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"/>
          <c:y val="0.1355"/>
          <c:w val="0.9087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1.8'!$B$27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1.8'!$A$28:$A$32</c:f>
              <c:strCache/>
            </c:strRef>
          </c:cat>
          <c:val>
            <c:numRef>
              <c:f>'Figure 1.8'!$B$28:$B$32</c:f>
              <c:numCache/>
            </c:numRef>
          </c:val>
        </c:ser>
        <c:ser>
          <c:idx val="1"/>
          <c:order val="1"/>
          <c:tx>
            <c:strRef>
              <c:f>'Figure 1.8'!$C$27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1.8'!$A$28:$A$32</c:f>
              <c:strCache/>
            </c:strRef>
          </c:cat>
          <c:val>
            <c:numRef>
              <c:f>'Figure 1.8'!$C$28:$C$32</c:f>
              <c:numCache/>
            </c:numRef>
          </c:val>
        </c:ser>
        <c:overlap val="-27"/>
        <c:gapWidth val="219"/>
        <c:axId val="32877023"/>
        <c:axId val="24748116"/>
      </c:barChart>
      <c:catAx>
        <c:axId val="32877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Total response 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748116"/>
        <c:crosses val="autoZero"/>
        <c:auto val="1"/>
        <c:lblOffset val="100"/>
        <c:noMultiLvlLbl val="0"/>
      </c:catAx>
      <c:valAx>
        <c:axId val="247481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Gestation in 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8770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66"/>
          <c:y val="0.12575"/>
          <c:w val="0.14325"/>
          <c:h val="0.05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1.9'!$B$24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1.9'!$A$25:$A$34</c:f>
              <c:numCache/>
            </c:numRef>
          </c:cat>
          <c:val>
            <c:numRef>
              <c:f>'Figure 1.9'!$B$25:$B$34</c:f>
              <c:numCache/>
            </c:numRef>
          </c:val>
        </c:ser>
        <c:overlap val="-27"/>
        <c:gapWidth val="219"/>
        <c:axId val="53290053"/>
        <c:axId val="21682050"/>
      </c:barChart>
      <c:catAx>
        <c:axId val="53290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Level of deprivation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(NZDep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2013)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682050"/>
        <c:crosses val="autoZero"/>
        <c:auto val="1"/>
        <c:lblOffset val="100"/>
        <c:noMultiLvlLbl val="0"/>
      </c:catAx>
      <c:valAx>
        <c:axId val="2168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29005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85725</xdr:rowOff>
    </xdr:from>
    <xdr:to>
      <xdr:col>9</xdr:col>
      <xdr:colOff>276225</xdr:colOff>
      <xdr:row>22</xdr:row>
      <xdr:rowOff>171450</xdr:rowOff>
    </xdr:to>
    <xdr:graphicFrame macro="">
      <xdr:nvGraphicFramePr>
        <xdr:cNvPr id="5" name="Chart 4"/>
        <xdr:cNvGraphicFramePr/>
      </xdr:nvGraphicFramePr>
      <xdr:xfrm>
        <a:off x="161925" y="276225"/>
        <a:ext cx="54292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142875</xdr:rowOff>
    </xdr:from>
    <xdr:to>
      <xdr:col>5</xdr:col>
      <xdr:colOff>104775</xdr:colOff>
      <xdr:row>19</xdr:row>
      <xdr:rowOff>142875</xdr:rowOff>
    </xdr:to>
    <xdr:graphicFrame macro="">
      <xdr:nvGraphicFramePr>
        <xdr:cNvPr id="2" name="Chart 1"/>
        <xdr:cNvGraphicFramePr/>
      </xdr:nvGraphicFramePr>
      <xdr:xfrm>
        <a:off x="76200" y="333375"/>
        <a:ext cx="48863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5</xdr:col>
      <xdr:colOff>581025</xdr:colOff>
      <xdr:row>19</xdr:row>
      <xdr:rowOff>171450</xdr:rowOff>
    </xdr:to>
    <xdr:graphicFrame macro="">
      <xdr:nvGraphicFramePr>
        <xdr:cNvPr id="3" name="Chart 2"/>
        <xdr:cNvGraphicFramePr/>
      </xdr:nvGraphicFramePr>
      <xdr:xfrm>
        <a:off x="123825" y="266700"/>
        <a:ext cx="81915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9525</xdr:rowOff>
    </xdr:from>
    <xdr:to>
      <xdr:col>6</xdr:col>
      <xdr:colOff>19050</xdr:colOff>
      <xdr:row>20</xdr:row>
      <xdr:rowOff>38100</xdr:rowOff>
    </xdr:to>
    <xdr:graphicFrame macro="">
      <xdr:nvGraphicFramePr>
        <xdr:cNvPr id="3" name="Chart 2"/>
        <xdr:cNvGraphicFramePr/>
      </xdr:nvGraphicFramePr>
      <xdr:xfrm>
        <a:off x="161925" y="390525"/>
        <a:ext cx="49815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</xdr:rowOff>
    </xdr:from>
    <xdr:to>
      <xdr:col>5</xdr:col>
      <xdr:colOff>266700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57150" y="200025"/>
        <a:ext cx="70866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76200</xdr:rowOff>
    </xdr:from>
    <xdr:to>
      <xdr:col>8</xdr:col>
      <xdr:colOff>457200</xdr:colOff>
      <xdr:row>21</xdr:row>
      <xdr:rowOff>85725</xdr:rowOff>
    </xdr:to>
    <xdr:graphicFrame macro="">
      <xdr:nvGraphicFramePr>
        <xdr:cNvPr id="4" name="Chart 3"/>
        <xdr:cNvGraphicFramePr/>
      </xdr:nvGraphicFramePr>
      <xdr:xfrm>
        <a:off x="19050" y="266700"/>
        <a:ext cx="57626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152400</xdr:rowOff>
    </xdr:from>
    <xdr:to>
      <xdr:col>8</xdr:col>
      <xdr:colOff>190500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95250" y="342900"/>
        <a:ext cx="68865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76200</xdr:rowOff>
    </xdr:from>
    <xdr:to>
      <xdr:col>9</xdr:col>
      <xdr:colOff>438150</xdr:colOff>
      <xdr:row>23</xdr:row>
      <xdr:rowOff>19050</xdr:rowOff>
    </xdr:to>
    <xdr:graphicFrame macro="">
      <xdr:nvGraphicFramePr>
        <xdr:cNvPr id="2" name="Chart 1"/>
        <xdr:cNvGraphicFramePr/>
      </xdr:nvGraphicFramePr>
      <xdr:xfrm>
        <a:off x="152400" y="457200"/>
        <a:ext cx="64389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8</xdr:col>
      <xdr:colOff>581025</xdr:colOff>
      <xdr:row>22</xdr:row>
      <xdr:rowOff>57150</xdr:rowOff>
    </xdr:to>
    <xdr:graphicFrame macro="">
      <xdr:nvGraphicFramePr>
        <xdr:cNvPr id="4" name="Chart 3"/>
        <xdr:cNvGraphicFramePr/>
      </xdr:nvGraphicFramePr>
      <xdr:xfrm>
        <a:off x="0" y="228600"/>
        <a:ext cx="7248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142875</xdr:rowOff>
    </xdr:from>
    <xdr:to>
      <xdr:col>7</xdr:col>
      <xdr:colOff>76200</xdr:colOff>
      <xdr:row>19</xdr:row>
      <xdr:rowOff>180975</xdr:rowOff>
    </xdr:to>
    <xdr:graphicFrame macro="">
      <xdr:nvGraphicFramePr>
        <xdr:cNvPr id="2" name="Chart 1"/>
        <xdr:cNvGraphicFramePr/>
      </xdr:nvGraphicFramePr>
      <xdr:xfrm>
        <a:off x="123825" y="333375"/>
        <a:ext cx="58197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114300</xdr:colOff>
      <xdr:row>18</xdr:row>
      <xdr:rowOff>161925</xdr:rowOff>
    </xdr:to>
    <xdr:graphicFrame macro="">
      <xdr:nvGraphicFramePr>
        <xdr:cNvPr id="3" name="Chart 2"/>
        <xdr:cNvGraphicFramePr/>
      </xdr:nvGraphicFramePr>
      <xdr:xfrm>
        <a:off x="590550" y="381000"/>
        <a:ext cx="84582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161925</xdr:rowOff>
    </xdr:from>
    <xdr:to>
      <xdr:col>9</xdr:col>
      <xdr:colOff>381000</xdr:colOff>
      <xdr:row>22</xdr:row>
      <xdr:rowOff>47625</xdr:rowOff>
    </xdr:to>
    <xdr:graphicFrame macro="">
      <xdr:nvGraphicFramePr>
        <xdr:cNvPr id="7" name="Chart 6"/>
        <xdr:cNvGraphicFramePr/>
      </xdr:nvGraphicFramePr>
      <xdr:xfrm>
        <a:off x="152400" y="342900"/>
        <a:ext cx="55435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171450</xdr:rowOff>
    </xdr:from>
    <xdr:to>
      <xdr:col>6</xdr:col>
      <xdr:colOff>447675</xdr:colOff>
      <xdr:row>19</xdr:row>
      <xdr:rowOff>85725</xdr:rowOff>
    </xdr:to>
    <xdr:graphicFrame macro="">
      <xdr:nvGraphicFramePr>
        <xdr:cNvPr id="3" name="Chart 2"/>
        <xdr:cNvGraphicFramePr/>
      </xdr:nvGraphicFramePr>
      <xdr:xfrm>
        <a:off x="152400" y="361950"/>
        <a:ext cx="6067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47625</xdr:rowOff>
    </xdr:from>
    <xdr:to>
      <xdr:col>8</xdr:col>
      <xdr:colOff>590550</xdr:colOff>
      <xdr:row>28</xdr:row>
      <xdr:rowOff>28575</xdr:rowOff>
    </xdr:to>
    <xdr:graphicFrame macro="">
      <xdr:nvGraphicFramePr>
        <xdr:cNvPr id="2" name="Chart 1"/>
        <xdr:cNvGraphicFramePr/>
      </xdr:nvGraphicFramePr>
      <xdr:xfrm>
        <a:off x="66675" y="238125"/>
        <a:ext cx="109061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123825</xdr:rowOff>
    </xdr:from>
    <xdr:to>
      <xdr:col>8</xdr:col>
      <xdr:colOff>390525</xdr:colOff>
      <xdr:row>22</xdr:row>
      <xdr:rowOff>9525</xdr:rowOff>
    </xdr:to>
    <xdr:graphicFrame macro="">
      <xdr:nvGraphicFramePr>
        <xdr:cNvPr id="3" name="Chart 2"/>
        <xdr:cNvGraphicFramePr/>
      </xdr:nvGraphicFramePr>
      <xdr:xfrm>
        <a:off x="133350" y="314325"/>
        <a:ext cx="70866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76200</xdr:rowOff>
    </xdr:from>
    <xdr:to>
      <xdr:col>7</xdr:col>
      <xdr:colOff>180975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95250" y="266700"/>
        <a:ext cx="126873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476250</xdr:colOff>
      <xdr:row>20</xdr:row>
      <xdr:rowOff>76200</xdr:rowOff>
    </xdr:to>
    <xdr:graphicFrame macro="">
      <xdr:nvGraphicFramePr>
        <xdr:cNvPr id="2" name="Chart 1"/>
        <xdr:cNvGraphicFramePr/>
      </xdr:nvGraphicFramePr>
      <xdr:xfrm>
        <a:off x="0" y="219075"/>
        <a:ext cx="81057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152400</xdr:rowOff>
    </xdr:from>
    <xdr:to>
      <xdr:col>6</xdr:col>
      <xdr:colOff>590550</xdr:colOff>
      <xdr:row>22</xdr:row>
      <xdr:rowOff>47625</xdr:rowOff>
    </xdr:to>
    <xdr:graphicFrame macro="">
      <xdr:nvGraphicFramePr>
        <xdr:cNvPr id="3" name="Chart 2"/>
        <xdr:cNvGraphicFramePr/>
      </xdr:nvGraphicFramePr>
      <xdr:xfrm>
        <a:off x="180975" y="342900"/>
        <a:ext cx="64389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57150</xdr:rowOff>
    </xdr:from>
    <xdr:to>
      <xdr:col>8</xdr:col>
      <xdr:colOff>381000</xdr:colOff>
      <xdr:row>20</xdr:row>
      <xdr:rowOff>133350</xdr:rowOff>
    </xdr:to>
    <xdr:graphicFrame macro="">
      <xdr:nvGraphicFramePr>
        <xdr:cNvPr id="3" name="Chart 2"/>
        <xdr:cNvGraphicFramePr/>
      </xdr:nvGraphicFramePr>
      <xdr:xfrm>
        <a:off x="0" y="428625"/>
        <a:ext cx="60102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9</xdr:col>
      <xdr:colOff>514350</xdr:colOff>
      <xdr:row>25</xdr:row>
      <xdr:rowOff>19050</xdr:rowOff>
    </xdr:to>
    <xdr:graphicFrame macro="">
      <xdr:nvGraphicFramePr>
        <xdr:cNvPr id="2" name="Chart 1"/>
        <xdr:cNvGraphicFramePr/>
      </xdr:nvGraphicFramePr>
      <xdr:xfrm>
        <a:off x="114300" y="266700"/>
        <a:ext cx="5715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2</xdr:col>
      <xdr:colOff>0</xdr:colOff>
      <xdr:row>19</xdr:row>
      <xdr:rowOff>38100</xdr:rowOff>
    </xdr:to>
    <xdr:graphicFrame macro="">
      <xdr:nvGraphicFramePr>
        <xdr:cNvPr id="4" name="Chart 3"/>
        <xdr:cNvGraphicFramePr/>
      </xdr:nvGraphicFramePr>
      <xdr:xfrm>
        <a:off x="152400" y="323850"/>
        <a:ext cx="30575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8</xdr:col>
      <xdr:colOff>438150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28575" y="295275"/>
        <a:ext cx="5572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9</xdr:col>
      <xdr:colOff>95250</xdr:colOff>
      <xdr:row>21</xdr:row>
      <xdr:rowOff>142875</xdr:rowOff>
    </xdr:to>
    <xdr:graphicFrame macro="">
      <xdr:nvGraphicFramePr>
        <xdr:cNvPr id="3" name="Chart 2"/>
        <xdr:cNvGraphicFramePr/>
      </xdr:nvGraphicFramePr>
      <xdr:xfrm>
        <a:off x="47625" y="209550"/>
        <a:ext cx="54292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123825</xdr:rowOff>
    </xdr:from>
    <xdr:to>
      <xdr:col>9</xdr:col>
      <xdr:colOff>590550</xdr:colOff>
      <xdr:row>22</xdr:row>
      <xdr:rowOff>114300</xdr:rowOff>
    </xdr:to>
    <xdr:graphicFrame macro="">
      <xdr:nvGraphicFramePr>
        <xdr:cNvPr id="2" name="Chart 1"/>
        <xdr:cNvGraphicFramePr/>
      </xdr:nvGraphicFramePr>
      <xdr:xfrm>
        <a:off x="114300" y="314325"/>
        <a:ext cx="62103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161925</xdr:rowOff>
    </xdr:from>
    <xdr:to>
      <xdr:col>7</xdr:col>
      <xdr:colOff>314325</xdr:colOff>
      <xdr:row>20</xdr:row>
      <xdr:rowOff>85725</xdr:rowOff>
    </xdr:to>
    <xdr:graphicFrame macro="">
      <xdr:nvGraphicFramePr>
        <xdr:cNvPr id="2" name="Chart 1"/>
        <xdr:cNvGraphicFramePr/>
      </xdr:nvGraphicFramePr>
      <xdr:xfrm>
        <a:off x="95250" y="352425"/>
        <a:ext cx="5114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DB7E4-E545-4171-8F53-EB46DEB14EE3}">
  <dimension ref="A1:D36"/>
  <sheetViews>
    <sheetView workbookViewId="0" topLeftCell="A1">
      <selection activeCell="G21" sqref="G21"/>
    </sheetView>
  </sheetViews>
  <sheetFormatPr defaultColWidth="8.8515625" defaultRowHeight="15"/>
  <cols>
    <col min="3" max="3" width="14.421875" style="0" customWidth="1"/>
    <col min="4" max="4" width="29.421875" style="0" customWidth="1"/>
  </cols>
  <sheetData>
    <row r="1" spans="1:4" ht="45">
      <c r="A1" s="26"/>
      <c r="B1" s="26"/>
      <c r="C1" s="26"/>
      <c r="D1" s="27"/>
    </row>
    <row r="2" spans="1:4" ht="45">
      <c r="A2" s="26"/>
      <c r="B2" s="26"/>
      <c r="C2" s="26"/>
      <c r="D2" s="27"/>
    </row>
    <row r="3" spans="1:4" ht="15">
      <c r="A3" s="26"/>
      <c r="B3" s="26"/>
      <c r="C3" s="26"/>
      <c r="D3" s="26"/>
    </row>
    <row r="4" spans="1:4" ht="15">
      <c r="A4" s="26"/>
      <c r="B4" s="26"/>
      <c r="C4" s="26"/>
      <c r="D4" s="26"/>
    </row>
    <row r="5" spans="1:4" ht="15">
      <c r="A5" s="26"/>
      <c r="B5" s="26"/>
      <c r="C5" s="26"/>
      <c r="D5" s="26"/>
    </row>
    <row r="6" spans="1:4" ht="15">
      <c r="A6" s="26"/>
      <c r="B6" s="26"/>
      <c r="C6" s="26"/>
      <c r="D6" s="26"/>
    </row>
    <row r="7" spans="1:4" s="30" customFormat="1" ht="35">
      <c r="A7" s="28"/>
      <c r="B7" s="28" t="s">
        <v>0</v>
      </c>
      <c r="C7" s="28"/>
      <c r="D7" s="29"/>
    </row>
    <row r="8" spans="1:4" s="30" customFormat="1" ht="35">
      <c r="A8" s="28"/>
      <c r="B8" s="28" t="s">
        <v>1</v>
      </c>
      <c r="C8" s="28"/>
      <c r="D8" s="29"/>
    </row>
    <row r="9" spans="1:4" ht="15">
      <c r="A9" s="26"/>
      <c r="B9" s="26"/>
      <c r="C9" s="26"/>
      <c r="D9" s="26"/>
    </row>
    <row r="10" spans="1:4" ht="15">
      <c r="A10" s="26"/>
      <c r="B10" s="26"/>
      <c r="C10" s="26"/>
      <c r="D10" s="26"/>
    </row>
    <row r="11" spans="1:4" ht="15">
      <c r="A11" s="26"/>
      <c r="B11" s="119" t="s">
        <v>2</v>
      </c>
      <c r="C11" s="119"/>
      <c r="D11" s="119"/>
    </row>
    <row r="12" spans="1:4" ht="15">
      <c r="A12" s="26"/>
      <c r="B12" s="26"/>
      <c r="C12" s="26"/>
      <c r="D12" s="26"/>
    </row>
    <row r="13" spans="1:4" ht="15">
      <c r="A13" s="31"/>
      <c r="B13" s="26"/>
      <c r="C13" s="26"/>
      <c r="D13" s="26"/>
    </row>
    <row r="14" spans="1:4" ht="15">
      <c r="A14" s="31"/>
      <c r="B14" s="26"/>
      <c r="C14" s="26"/>
      <c r="D14" s="26"/>
    </row>
    <row r="15" spans="1:4" ht="15">
      <c r="A15" s="26"/>
      <c r="B15" s="26"/>
      <c r="C15" s="26"/>
      <c r="D15" s="26"/>
    </row>
    <row r="16" spans="1:4" ht="15">
      <c r="A16" s="26"/>
      <c r="B16" s="26"/>
      <c r="C16" s="26"/>
      <c r="D16" s="26"/>
    </row>
    <row r="17" spans="1:4" ht="15">
      <c r="A17" s="26"/>
      <c r="B17" s="26"/>
      <c r="C17" s="26"/>
      <c r="D17" s="26"/>
    </row>
    <row r="18" spans="1:4" ht="15">
      <c r="A18" s="26"/>
      <c r="B18" s="26"/>
      <c r="C18" s="26"/>
      <c r="D18" s="26"/>
    </row>
    <row r="19" spans="1:4" ht="15">
      <c r="A19" s="26"/>
      <c r="B19" s="26"/>
      <c r="C19" s="26"/>
      <c r="D19" s="26"/>
    </row>
    <row r="20" spans="1:4" ht="15">
      <c r="A20" s="26"/>
      <c r="B20" s="26"/>
      <c r="C20" s="26"/>
      <c r="D20" s="26"/>
    </row>
    <row r="21" spans="1:4" ht="15">
      <c r="A21" s="26"/>
      <c r="B21" s="26"/>
      <c r="C21" s="26"/>
      <c r="D21" s="26"/>
    </row>
    <row r="22" spans="1:4" ht="15">
      <c r="A22" s="26"/>
      <c r="B22" s="26"/>
      <c r="C22" s="26"/>
      <c r="D22" s="26"/>
    </row>
    <row r="23" spans="1:4" ht="15">
      <c r="A23" s="26"/>
      <c r="B23" s="26"/>
      <c r="C23" s="26"/>
      <c r="D23" s="26"/>
    </row>
    <row r="24" spans="1:4" ht="15">
      <c r="A24" s="26"/>
      <c r="B24" s="26"/>
      <c r="C24" s="26"/>
      <c r="D24" s="26"/>
    </row>
    <row r="25" spans="1:4" ht="15">
      <c r="A25" s="26"/>
      <c r="B25" s="26"/>
      <c r="C25" s="26"/>
      <c r="D25" s="26"/>
    </row>
    <row r="26" spans="1:4" ht="15">
      <c r="A26" s="26"/>
      <c r="B26" s="26"/>
      <c r="C26" s="26"/>
      <c r="D26" s="26"/>
    </row>
    <row r="27" spans="1:4" ht="15">
      <c r="A27" s="26"/>
      <c r="B27" s="26"/>
      <c r="C27" s="26"/>
      <c r="D27" s="26"/>
    </row>
    <row r="28" spans="1:4" ht="15">
      <c r="A28" s="26"/>
      <c r="B28" s="26"/>
      <c r="C28" s="26"/>
      <c r="D28" s="26"/>
    </row>
    <row r="29" spans="1:4" ht="15">
      <c r="A29" s="31"/>
      <c r="B29" s="26"/>
      <c r="C29" s="26"/>
      <c r="D29" s="26"/>
    </row>
    <row r="30" spans="1:4" ht="15">
      <c r="A30" s="26"/>
      <c r="B30" s="26"/>
      <c r="C30" s="26"/>
      <c r="D30" s="26"/>
    </row>
    <row r="31" spans="1:4" ht="15">
      <c r="A31" s="26"/>
      <c r="B31" s="26"/>
      <c r="C31" s="26"/>
      <c r="D31" s="26"/>
    </row>
    <row r="32" spans="1:4" ht="15">
      <c r="A32" s="26"/>
      <c r="B32" s="31"/>
      <c r="C32" s="31"/>
      <c r="D32" s="26"/>
    </row>
    <row r="33" spans="1:4" ht="15">
      <c r="A33" s="26"/>
      <c r="B33" s="31"/>
      <c r="C33" s="31"/>
      <c r="D33" s="26"/>
    </row>
    <row r="34" spans="1:4" ht="15">
      <c r="A34" s="26"/>
      <c r="B34" s="26"/>
      <c r="C34" s="26"/>
      <c r="D34" s="26"/>
    </row>
    <row r="35" spans="1:4" ht="15">
      <c r="A35" s="26"/>
      <c r="B35" s="26"/>
      <c r="C35" s="26"/>
      <c r="D35" s="26"/>
    </row>
    <row r="36" spans="1:4" ht="15">
      <c r="A36" s="26"/>
      <c r="B36" s="31"/>
      <c r="C36" s="31"/>
      <c r="D36" s="26"/>
    </row>
  </sheetData>
  <mergeCells count="1"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18279-2989-4C5C-A4B1-2DB8D7A9A597}">
  <dimension ref="A1:O31"/>
  <sheetViews>
    <sheetView zoomScale="120" zoomScaleNormal="120" workbookViewId="0" topLeftCell="A1">
      <selection activeCell="L27" sqref="L27"/>
    </sheetView>
  </sheetViews>
  <sheetFormatPr defaultColWidth="8.8515625" defaultRowHeight="15"/>
  <cols>
    <col min="1" max="1" width="9.8515625" style="0" bestFit="1" customWidth="1"/>
  </cols>
  <sheetData>
    <row r="1" ht="15">
      <c r="A1" s="1" t="s">
        <v>11</v>
      </c>
    </row>
    <row r="9" ht="15">
      <c r="O9" s="32"/>
    </row>
    <row r="23" ht="15">
      <c r="A23" t="s">
        <v>69</v>
      </c>
    </row>
    <row r="25" spans="1:7" ht="15">
      <c r="A25" s="80" t="s">
        <v>73</v>
      </c>
      <c r="B25" s="80" t="s">
        <v>74</v>
      </c>
      <c r="C25" s="80" t="s">
        <v>60</v>
      </c>
      <c r="D25" s="80" t="s">
        <v>61</v>
      </c>
      <c r="E25" s="80" t="s">
        <v>71</v>
      </c>
      <c r="F25" s="80" t="s">
        <v>72</v>
      </c>
      <c r="G25" s="80" t="s">
        <v>63</v>
      </c>
    </row>
    <row r="26" spans="1:7" ht="15">
      <c r="A26" s="21" t="s">
        <v>75</v>
      </c>
      <c r="B26" s="21">
        <v>443</v>
      </c>
      <c r="C26" s="21">
        <v>140</v>
      </c>
      <c r="D26" s="21">
        <v>67</v>
      </c>
      <c r="E26" s="21">
        <v>726</v>
      </c>
      <c r="F26" s="21">
        <v>18</v>
      </c>
      <c r="G26" s="21">
        <v>1</v>
      </c>
    </row>
    <row r="27" spans="1:7" ht="15">
      <c r="A27" s="21" t="s">
        <v>50</v>
      </c>
      <c r="B27" s="21">
        <v>988</v>
      </c>
      <c r="C27" s="21">
        <v>382</v>
      </c>
      <c r="D27" s="21">
        <v>376</v>
      </c>
      <c r="E27" s="21">
        <v>1837</v>
      </c>
      <c r="F27" s="21">
        <v>38</v>
      </c>
      <c r="G27" s="21">
        <v>1</v>
      </c>
    </row>
    <row r="28" spans="1:7" ht="15">
      <c r="A28" s="21" t="s">
        <v>51</v>
      </c>
      <c r="B28" s="21">
        <v>781</v>
      </c>
      <c r="C28" s="21">
        <v>295</v>
      </c>
      <c r="D28" s="21">
        <v>692</v>
      </c>
      <c r="E28" s="21">
        <v>1790</v>
      </c>
      <c r="F28" s="21">
        <v>50</v>
      </c>
      <c r="G28" s="21">
        <v>5</v>
      </c>
    </row>
    <row r="29" spans="1:7" ht="15">
      <c r="A29" s="21" t="s">
        <v>52</v>
      </c>
      <c r="B29" s="21">
        <v>540</v>
      </c>
      <c r="C29" s="21">
        <v>191</v>
      </c>
      <c r="D29" s="21">
        <v>798</v>
      </c>
      <c r="E29" s="21">
        <v>1412</v>
      </c>
      <c r="F29" s="21">
        <v>59</v>
      </c>
      <c r="G29" s="21">
        <v>2</v>
      </c>
    </row>
    <row r="30" spans="1:7" ht="15">
      <c r="A30" s="21" t="s">
        <v>53</v>
      </c>
      <c r="B30" s="21">
        <v>285</v>
      </c>
      <c r="C30" s="21">
        <v>83</v>
      </c>
      <c r="D30" s="21">
        <v>577</v>
      </c>
      <c r="E30" s="21">
        <v>896</v>
      </c>
      <c r="F30" s="21">
        <v>33</v>
      </c>
      <c r="G30" s="21">
        <v>0</v>
      </c>
    </row>
    <row r="31" spans="1:7" ht="15">
      <c r="A31" s="21" t="s">
        <v>76</v>
      </c>
      <c r="B31" s="21">
        <v>115</v>
      </c>
      <c r="C31" s="21">
        <v>40</v>
      </c>
      <c r="D31" s="21">
        <v>217</v>
      </c>
      <c r="E31" s="21">
        <v>380</v>
      </c>
      <c r="F31" s="21">
        <v>13</v>
      </c>
      <c r="G31" s="21">
        <v>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57CA3-5B58-4E45-BF33-BA298F196809}">
  <dimension ref="A1:C32"/>
  <sheetViews>
    <sheetView zoomScale="110" zoomScaleNormal="110" workbookViewId="0" topLeftCell="A1">
      <selection activeCell="J28" sqref="J28"/>
    </sheetView>
  </sheetViews>
  <sheetFormatPr defaultColWidth="8.8515625" defaultRowHeight="15"/>
  <cols>
    <col min="1" max="1" width="15.140625" style="0" customWidth="1"/>
  </cols>
  <sheetData>
    <row r="1" ht="15">
      <c r="A1" s="38" t="s">
        <v>77</v>
      </c>
    </row>
    <row r="25" ht="15">
      <c r="A25" t="s">
        <v>69</v>
      </c>
    </row>
    <row r="27" spans="1:3" ht="15">
      <c r="A27" s="34" t="s">
        <v>78</v>
      </c>
      <c r="B27" s="34">
        <v>2020</v>
      </c>
      <c r="C27" s="34">
        <v>2021</v>
      </c>
    </row>
    <row r="28" spans="1:3" ht="15">
      <c r="A28" s="21" t="s">
        <v>70</v>
      </c>
      <c r="B28" s="21">
        <v>8.9</v>
      </c>
      <c r="C28" s="21">
        <v>8.6</v>
      </c>
    </row>
    <row r="29" spans="1:3" ht="15">
      <c r="A29" s="21" t="s">
        <v>60</v>
      </c>
      <c r="B29" s="21">
        <v>9.3</v>
      </c>
      <c r="C29" s="21">
        <v>9.1</v>
      </c>
    </row>
    <row r="30" spans="1:3" ht="15">
      <c r="A30" s="21" t="s">
        <v>61</v>
      </c>
      <c r="B30" s="21">
        <v>8.2</v>
      </c>
      <c r="C30" s="21">
        <v>7.9</v>
      </c>
    </row>
    <row r="31" spans="1:3" ht="15">
      <c r="A31" s="21" t="s">
        <v>71</v>
      </c>
      <c r="B31" s="21">
        <v>8.3</v>
      </c>
      <c r="C31" s="21">
        <v>7.9</v>
      </c>
    </row>
    <row r="32" spans="1:3" ht="15">
      <c r="A32" s="21" t="s">
        <v>72</v>
      </c>
      <c r="B32" s="21">
        <v>8.1</v>
      </c>
      <c r="C32" s="21">
        <v>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0FC8A-054B-4B9B-B92C-00E9A37FB4DD}">
  <dimension ref="A1:C7"/>
  <sheetViews>
    <sheetView zoomScale="160" zoomScaleNormal="160" workbookViewId="0" topLeftCell="A1">
      <selection activeCell="D8" sqref="D8"/>
    </sheetView>
  </sheetViews>
  <sheetFormatPr defaultColWidth="8.8515625" defaultRowHeight="15"/>
  <cols>
    <col min="1" max="1" width="19.421875" style="0" customWidth="1"/>
  </cols>
  <sheetData>
    <row r="1" ht="15">
      <c r="A1" s="1" t="s">
        <v>79</v>
      </c>
    </row>
    <row r="3" spans="1:2" ht="15">
      <c r="A3" s="40" t="s">
        <v>80</v>
      </c>
      <c r="B3" s="40" t="s">
        <v>42</v>
      </c>
    </row>
    <row r="4" spans="1:3" ht="15">
      <c r="A4" s="21" t="s">
        <v>81</v>
      </c>
      <c r="B4" s="92">
        <v>12273</v>
      </c>
      <c r="C4" s="35"/>
    </row>
    <row r="5" spans="1:3" ht="15">
      <c r="A5" s="21" t="s">
        <v>82</v>
      </c>
      <c r="B5" s="21">
        <v>972</v>
      </c>
      <c r="C5" s="35"/>
    </row>
    <row r="6" spans="1:3" ht="15">
      <c r="A6" s="21" t="s">
        <v>83</v>
      </c>
      <c r="B6" s="21">
        <v>12</v>
      </c>
      <c r="C6" s="35"/>
    </row>
    <row r="7" spans="1:2" ht="15">
      <c r="A7" s="22" t="s">
        <v>84</v>
      </c>
      <c r="B7" s="93">
        <f>SUM(B4:B6)</f>
        <v>13257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1BCB-6857-4803-9B9A-82FCE58CEB6F}">
  <dimension ref="A1:B35"/>
  <sheetViews>
    <sheetView zoomScale="130" zoomScaleNormal="130" workbookViewId="0" topLeftCell="A13">
      <selection activeCell="B38" sqref="B38"/>
    </sheetView>
  </sheetViews>
  <sheetFormatPr defaultColWidth="8.8515625" defaultRowHeight="15"/>
  <cols>
    <col min="1" max="1" width="20.28125" style="0" customWidth="1"/>
  </cols>
  <sheetData>
    <row r="1" ht="15">
      <c r="A1" s="1" t="s">
        <v>276</v>
      </c>
    </row>
    <row r="22" ht="15">
      <c r="A22" t="s">
        <v>85</v>
      </c>
    </row>
    <row r="24" spans="1:2" ht="15">
      <c r="A24" s="34" t="s">
        <v>86</v>
      </c>
      <c r="B24" s="34" t="s">
        <v>42</v>
      </c>
    </row>
    <row r="25" spans="1:2" ht="15">
      <c r="A25" s="21">
        <v>1</v>
      </c>
      <c r="B25" s="21">
        <v>906</v>
      </c>
    </row>
    <row r="26" spans="1:2" ht="15">
      <c r="A26" s="21">
        <v>2</v>
      </c>
      <c r="B26" s="21">
        <v>979</v>
      </c>
    </row>
    <row r="27" spans="1:2" ht="15">
      <c r="A27" s="21">
        <v>3</v>
      </c>
      <c r="B27" s="92">
        <v>1053</v>
      </c>
    </row>
    <row r="28" spans="1:2" ht="15">
      <c r="A28" s="21">
        <v>4</v>
      </c>
      <c r="B28" s="92">
        <v>1076</v>
      </c>
    </row>
    <row r="29" spans="1:2" ht="15">
      <c r="A29" s="21">
        <v>5</v>
      </c>
      <c r="B29" s="92">
        <v>1177</v>
      </c>
    </row>
    <row r="30" spans="1:2" ht="15">
      <c r="A30" s="21">
        <v>6</v>
      </c>
      <c r="B30" s="92">
        <v>1220</v>
      </c>
    </row>
    <row r="31" spans="1:2" ht="15">
      <c r="A31" s="21">
        <v>7</v>
      </c>
      <c r="B31" s="92">
        <v>1464</v>
      </c>
    </row>
    <row r="32" spans="1:2" ht="15">
      <c r="A32" s="21">
        <v>8</v>
      </c>
      <c r="B32" s="92">
        <v>1571</v>
      </c>
    </row>
    <row r="33" spans="1:2" ht="15">
      <c r="A33" s="21">
        <v>9</v>
      </c>
      <c r="B33" s="92">
        <v>2074</v>
      </c>
    </row>
    <row r="34" spans="1:2" ht="15">
      <c r="A34" s="21">
        <v>10</v>
      </c>
      <c r="B34" s="92">
        <v>1655</v>
      </c>
    </row>
    <row r="35" spans="1:2" ht="15">
      <c r="A35" s="21" t="s">
        <v>88</v>
      </c>
      <c r="B35" s="21">
        <v>82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FF6E2-BF4F-41C1-A18D-2413405B1EBC}">
  <dimension ref="A1:C33"/>
  <sheetViews>
    <sheetView zoomScale="120" zoomScaleNormal="120" workbookViewId="0" topLeftCell="A1">
      <selection activeCell="G27" sqref="G27"/>
    </sheetView>
  </sheetViews>
  <sheetFormatPr defaultColWidth="8.8515625" defaultRowHeight="15"/>
  <cols>
    <col min="1" max="1" width="19.421875" style="0" customWidth="1"/>
    <col min="2" max="2" width="15.8515625" style="0" bestFit="1" customWidth="1"/>
    <col min="3" max="3" width="19.8515625" style="0" bestFit="1" customWidth="1"/>
  </cols>
  <sheetData>
    <row r="1" ht="15">
      <c r="A1" s="1" t="s">
        <v>89</v>
      </c>
    </row>
    <row r="23" spans="2:3" ht="15">
      <c r="B23" s="34" t="s">
        <v>90</v>
      </c>
      <c r="C23" s="34" t="s">
        <v>91</v>
      </c>
    </row>
    <row r="24" spans="2:3" ht="15">
      <c r="B24" s="21">
        <v>1</v>
      </c>
      <c r="C24" s="21">
        <v>54.7</v>
      </c>
    </row>
    <row r="25" spans="2:3" ht="15">
      <c r="B25" s="21">
        <v>2</v>
      </c>
      <c r="C25" s="21">
        <v>55.2</v>
      </c>
    </row>
    <row r="26" spans="2:3" ht="15">
      <c r="B26" s="21">
        <v>3</v>
      </c>
      <c r="C26" s="21">
        <v>56.4</v>
      </c>
    </row>
    <row r="27" spans="2:3" ht="15">
      <c r="B27" s="21">
        <v>4</v>
      </c>
      <c r="C27" s="21">
        <v>55.4</v>
      </c>
    </row>
    <row r="28" spans="2:3" ht="15">
      <c r="B28" s="21">
        <v>5</v>
      </c>
      <c r="C28" s="21">
        <v>56.6</v>
      </c>
    </row>
    <row r="29" spans="2:3" ht="15">
      <c r="B29" s="21">
        <v>6</v>
      </c>
      <c r="C29" s="21">
        <v>56.9</v>
      </c>
    </row>
    <row r="30" spans="2:3" ht="15">
      <c r="B30" s="21">
        <v>7</v>
      </c>
      <c r="C30" s="21">
        <v>57.8</v>
      </c>
    </row>
    <row r="31" spans="2:3" ht="15">
      <c r="B31" s="21">
        <v>8</v>
      </c>
      <c r="C31" s="21">
        <v>57.9</v>
      </c>
    </row>
    <row r="32" spans="2:3" ht="15">
      <c r="B32" s="21">
        <v>9</v>
      </c>
      <c r="C32" s="21">
        <v>58.1</v>
      </c>
    </row>
    <row r="33" spans="2:3" ht="15">
      <c r="B33" s="21">
        <v>10</v>
      </c>
      <c r="C33" s="21">
        <v>62.4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80E3-11C7-4C93-BA36-5841F68467EE}">
  <dimension ref="A1:N45"/>
  <sheetViews>
    <sheetView zoomScale="120" zoomScaleNormal="120" workbookViewId="0" topLeftCell="A16">
      <selection activeCell="E44" sqref="E44"/>
    </sheetView>
  </sheetViews>
  <sheetFormatPr defaultColWidth="8.8515625" defaultRowHeight="15"/>
  <cols>
    <col min="1" max="1" width="28.8515625" style="0" customWidth="1"/>
    <col min="2" max="2" width="18.421875" style="0" bestFit="1" customWidth="1"/>
    <col min="3" max="4" width="23.00390625" style="0" bestFit="1" customWidth="1"/>
    <col min="5" max="5" width="22.7109375" style="0" customWidth="1"/>
  </cols>
  <sheetData>
    <row r="1" spans="1:14" ht="15">
      <c r="A1" s="1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1" ht="15">
      <c r="A21" t="s">
        <v>93</v>
      </c>
    </row>
    <row r="23" spans="1:3" ht="15">
      <c r="A23" s="123" t="s">
        <v>94</v>
      </c>
      <c r="B23" s="121" t="s">
        <v>95</v>
      </c>
      <c r="C23" s="122"/>
    </row>
    <row r="24" spans="1:3" ht="15">
      <c r="A24" s="124"/>
      <c r="B24" s="43" t="s">
        <v>96</v>
      </c>
      <c r="C24" s="43" t="s">
        <v>97</v>
      </c>
    </row>
    <row r="25" spans="1:3" ht="15">
      <c r="A25" s="21" t="s">
        <v>98</v>
      </c>
      <c r="B25" s="21">
        <v>19.6</v>
      </c>
      <c r="C25" s="21">
        <v>9.4</v>
      </c>
    </row>
    <row r="26" spans="1:3" ht="15">
      <c r="A26" s="21" t="s">
        <v>99</v>
      </c>
      <c r="B26" s="21">
        <v>16.9</v>
      </c>
      <c r="C26" s="21">
        <v>13.6</v>
      </c>
    </row>
    <row r="27" spans="1:3" ht="15">
      <c r="A27" s="21" t="s">
        <v>100</v>
      </c>
      <c r="B27" s="21">
        <v>20.5</v>
      </c>
      <c r="C27" s="21">
        <v>12.6</v>
      </c>
    </row>
    <row r="28" spans="1:3" ht="15">
      <c r="A28" s="21" t="s">
        <v>101</v>
      </c>
      <c r="B28" s="21">
        <v>21.5</v>
      </c>
      <c r="C28" s="21">
        <v>15.7</v>
      </c>
    </row>
    <row r="29" spans="1:3" ht="15">
      <c r="A29" s="21" t="s">
        <v>102</v>
      </c>
      <c r="B29" s="21">
        <v>22</v>
      </c>
      <c r="C29" s="21">
        <v>14.5</v>
      </c>
    </row>
    <row r="30" spans="1:3" ht="15">
      <c r="A30" s="21" t="s">
        <v>103</v>
      </c>
      <c r="B30" s="21">
        <v>17.3</v>
      </c>
      <c r="C30" s="21">
        <v>13.7</v>
      </c>
    </row>
    <row r="31" spans="1:3" ht="15">
      <c r="A31" s="21" t="s">
        <v>104</v>
      </c>
      <c r="B31" s="21">
        <v>15.4</v>
      </c>
      <c r="C31" s="21">
        <v>10.6</v>
      </c>
    </row>
    <row r="32" spans="1:3" ht="15">
      <c r="A32" s="21" t="s">
        <v>105</v>
      </c>
      <c r="B32" s="21">
        <v>11.1</v>
      </c>
      <c r="C32" s="21">
        <v>13.3</v>
      </c>
    </row>
    <row r="33" spans="1:3" ht="15">
      <c r="A33" s="21" t="s">
        <v>106</v>
      </c>
      <c r="B33" s="21">
        <v>18.7</v>
      </c>
      <c r="C33" s="21">
        <v>13.3</v>
      </c>
    </row>
    <row r="34" spans="1:3" ht="15">
      <c r="A34" s="21" t="s">
        <v>134</v>
      </c>
      <c r="B34" s="21">
        <v>14.3</v>
      </c>
      <c r="C34" s="21">
        <v>11.5</v>
      </c>
    </row>
    <row r="35" spans="1:3" ht="15">
      <c r="A35" s="21" t="s">
        <v>108</v>
      </c>
      <c r="B35" s="21">
        <v>19.3</v>
      </c>
      <c r="C35" s="21">
        <v>15.9</v>
      </c>
    </row>
    <row r="36" spans="1:3" ht="15">
      <c r="A36" s="21" t="s">
        <v>109</v>
      </c>
      <c r="B36" s="21">
        <v>17.8</v>
      </c>
      <c r="C36" s="21">
        <v>13</v>
      </c>
    </row>
    <row r="37" spans="1:3" ht="15">
      <c r="A37" s="21" t="s">
        <v>133</v>
      </c>
      <c r="B37" s="21">
        <v>20.5</v>
      </c>
      <c r="C37" s="21">
        <v>16.6</v>
      </c>
    </row>
    <row r="38" spans="1:3" ht="15">
      <c r="A38" s="21" t="s">
        <v>111</v>
      </c>
      <c r="B38" s="21">
        <v>16.2</v>
      </c>
      <c r="C38" s="21">
        <v>12.2</v>
      </c>
    </row>
    <row r="39" spans="1:3" ht="15">
      <c r="A39" s="21" t="s">
        <v>112</v>
      </c>
      <c r="B39" s="21">
        <v>16.9</v>
      </c>
      <c r="C39" s="21">
        <v>11.6</v>
      </c>
    </row>
    <row r="40" spans="1:3" ht="15">
      <c r="A40" s="21" t="s">
        <v>113</v>
      </c>
      <c r="B40" s="21">
        <v>11.7</v>
      </c>
      <c r="C40" s="21">
        <v>12.5</v>
      </c>
    </row>
    <row r="41" spans="1:3" ht="15">
      <c r="A41" s="21" t="s">
        <v>114</v>
      </c>
      <c r="B41" s="21">
        <v>11.8</v>
      </c>
      <c r="C41" s="21">
        <v>5.7</v>
      </c>
    </row>
    <row r="42" spans="1:3" ht="15">
      <c r="A42" s="21" t="s">
        <v>115</v>
      </c>
      <c r="B42" s="21">
        <v>15.4</v>
      </c>
      <c r="C42" s="21">
        <v>12.8</v>
      </c>
    </row>
    <row r="43" spans="1:3" ht="15">
      <c r="A43" s="21" t="s">
        <v>116</v>
      </c>
      <c r="B43" s="21">
        <v>14.1</v>
      </c>
      <c r="C43" s="21">
        <v>12.8</v>
      </c>
    </row>
    <row r="44" spans="1:3" ht="15">
      <c r="A44" s="21" t="s">
        <v>117</v>
      </c>
      <c r="B44" s="21">
        <v>16.5</v>
      </c>
      <c r="C44" s="21">
        <v>13.8</v>
      </c>
    </row>
    <row r="45" spans="1:2" ht="15">
      <c r="A45" s="25"/>
      <c r="B45" s="25"/>
    </row>
  </sheetData>
  <mergeCells count="2">
    <mergeCell ref="B23:C23"/>
    <mergeCell ref="A23:A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7C681-DE15-4EC7-BAE4-0BBF40119FCF}">
  <dimension ref="A1:I30"/>
  <sheetViews>
    <sheetView zoomScale="120" zoomScaleNormal="120" workbookViewId="0" topLeftCell="A1">
      <selection activeCell="F25" sqref="F25"/>
    </sheetView>
  </sheetViews>
  <sheetFormatPr defaultColWidth="8.8515625" defaultRowHeight="15"/>
  <cols>
    <col min="3" max="4" width="20.7109375" style="0" bestFit="1" customWidth="1"/>
    <col min="12" max="12" width="11.28125" style="0" bestFit="1" customWidth="1"/>
  </cols>
  <sheetData>
    <row r="1" spans="1:9" ht="15">
      <c r="A1" s="112" t="s">
        <v>273</v>
      </c>
      <c r="B1" s="1"/>
      <c r="C1" s="1"/>
      <c r="D1" s="1"/>
      <c r="E1" s="1"/>
      <c r="F1" s="1"/>
      <c r="G1" s="1"/>
      <c r="H1" s="1"/>
      <c r="I1" s="1"/>
    </row>
    <row r="23" spans="2:4" ht="15">
      <c r="B23" s="20" t="s">
        <v>47</v>
      </c>
      <c r="C23" s="20" t="s">
        <v>96</v>
      </c>
      <c r="D23" s="22" t="s">
        <v>97</v>
      </c>
    </row>
    <row r="24" spans="2:4" ht="15">
      <c r="B24" s="12" t="s">
        <v>75</v>
      </c>
      <c r="C24" s="12">
        <v>443</v>
      </c>
      <c r="D24" s="12">
        <v>697</v>
      </c>
    </row>
    <row r="25" spans="2:4" ht="15">
      <c r="B25" s="12" t="s">
        <v>50</v>
      </c>
      <c r="C25" s="12">
        <v>988</v>
      </c>
      <c r="D25" s="115">
        <v>1988</v>
      </c>
    </row>
    <row r="26" spans="2:4" ht="15">
      <c r="B26" s="12" t="s">
        <v>51</v>
      </c>
      <c r="C26" s="12">
        <v>781</v>
      </c>
      <c r="D26" s="115">
        <v>2290</v>
      </c>
    </row>
    <row r="27" spans="2:4" ht="15">
      <c r="B27" s="12" t="s">
        <v>52</v>
      </c>
      <c r="C27" s="12">
        <v>540</v>
      </c>
      <c r="D27" s="115">
        <v>2111</v>
      </c>
    </row>
    <row r="28" spans="2:6" ht="15">
      <c r="B28" s="12" t="s">
        <v>53</v>
      </c>
      <c r="C28" s="12">
        <v>285</v>
      </c>
      <c r="D28" s="115">
        <v>1429</v>
      </c>
      <c r="F28" s="52"/>
    </row>
    <row r="29" spans="2:6" ht="15">
      <c r="B29" s="12" t="s">
        <v>76</v>
      </c>
      <c r="C29" s="12">
        <v>115</v>
      </c>
      <c r="D29" s="12">
        <v>579</v>
      </c>
      <c r="F29" s="52"/>
    </row>
    <row r="30" spans="2:4" ht="15">
      <c r="B30" s="20" t="s">
        <v>64</v>
      </c>
      <c r="C30" s="116">
        <v>3152</v>
      </c>
      <c r="D30" s="116">
        <v>9094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AA821-DEBA-4660-A7D0-4AB181BE0C8B}">
  <dimension ref="A1:L28"/>
  <sheetViews>
    <sheetView zoomScale="120" zoomScaleNormal="120" workbookViewId="0" topLeftCell="A1">
      <selection activeCell="B30" sqref="B30"/>
    </sheetView>
  </sheetViews>
  <sheetFormatPr defaultColWidth="8.8515625" defaultRowHeight="15"/>
  <cols>
    <col min="1" max="2" width="26.421875" style="0" bestFit="1" customWidth="1"/>
    <col min="4" max="5" width="20.7109375" style="0" bestFit="1" customWidth="1"/>
    <col min="12" max="12" width="14.140625" style="0" customWidth="1"/>
  </cols>
  <sheetData>
    <row r="1" spans="1:12" ht="15">
      <c r="A1" s="120" t="s">
        <v>18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6:7" ht="15">
      <c r="F3" s="24"/>
      <c r="G3" s="24"/>
    </row>
    <row r="4" spans="6:7" ht="15">
      <c r="F4" s="24"/>
      <c r="G4" s="24"/>
    </row>
    <row r="5" spans="6:7" ht="15">
      <c r="F5" s="24"/>
      <c r="G5" s="24"/>
    </row>
    <row r="6" spans="6:7" ht="15">
      <c r="F6" s="24"/>
      <c r="G6" s="24"/>
    </row>
    <row r="7" spans="6:7" ht="15">
      <c r="F7" s="24"/>
      <c r="G7" s="24"/>
    </row>
    <row r="14" ht="15">
      <c r="I14" s="24"/>
    </row>
    <row r="20" ht="15">
      <c r="A20" t="s">
        <v>118</v>
      </c>
    </row>
    <row r="23" spans="2:4" ht="15">
      <c r="B23" s="43" t="s">
        <v>119</v>
      </c>
      <c r="C23" s="58" t="s">
        <v>96</v>
      </c>
      <c r="D23" s="43" t="s">
        <v>97</v>
      </c>
    </row>
    <row r="24" spans="2:4" ht="15">
      <c r="B24" s="21" t="s">
        <v>120</v>
      </c>
      <c r="C24" s="21">
        <v>1170</v>
      </c>
      <c r="D24" s="21">
        <v>4296</v>
      </c>
    </row>
    <row r="25" spans="2:4" ht="15">
      <c r="B25" s="21" t="s">
        <v>121</v>
      </c>
      <c r="C25" s="21">
        <v>1914</v>
      </c>
      <c r="D25" s="21">
        <v>4579</v>
      </c>
    </row>
    <row r="26" spans="2:4" ht="15">
      <c r="B26" s="21" t="s">
        <v>122</v>
      </c>
      <c r="C26" s="21">
        <v>50</v>
      </c>
      <c r="D26" s="21">
        <v>171</v>
      </c>
    </row>
    <row r="27" spans="2:4" ht="15">
      <c r="B27" s="21" t="s">
        <v>62</v>
      </c>
      <c r="C27" s="21">
        <v>18</v>
      </c>
      <c r="D27" s="21">
        <v>48</v>
      </c>
    </row>
    <row r="28" spans="2:4" ht="15">
      <c r="B28" s="21" t="s">
        <v>64</v>
      </c>
      <c r="C28" s="21">
        <f>SUM(C24:C27)</f>
        <v>3152</v>
      </c>
      <c r="D28" s="21">
        <f>SUM(D24:D27)</f>
        <v>9094</v>
      </c>
    </row>
  </sheetData>
  <mergeCells count="1">
    <mergeCell ref="A1:L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7EB08-E704-483A-90B3-D4A34338BF39}">
  <dimension ref="A1:Q32"/>
  <sheetViews>
    <sheetView zoomScale="120" zoomScaleNormal="120" workbookViewId="0" topLeftCell="A1">
      <selection activeCell="I31" sqref="I31"/>
    </sheetView>
  </sheetViews>
  <sheetFormatPr defaultColWidth="8.8515625" defaultRowHeight="15"/>
  <cols>
    <col min="1" max="1" width="14.421875" style="0" customWidth="1"/>
    <col min="2" max="2" width="12.28125" style="0" bestFit="1" customWidth="1"/>
    <col min="10" max="10" width="12.00390625" style="0" bestFit="1" customWidth="1"/>
    <col min="15" max="15" width="31.140625" style="0" bestFit="1" customWidth="1"/>
  </cols>
  <sheetData>
    <row r="1" ht="15">
      <c r="A1" s="1" t="s">
        <v>20</v>
      </c>
    </row>
    <row r="2" ht="15">
      <c r="A2" s="1"/>
    </row>
    <row r="4" ht="15">
      <c r="G4" s="1"/>
    </row>
    <row r="5" spans="7:13" ht="15">
      <c r="G5" s="1"/>
      <c r="M5" s="1"/>
    </row>
    <row r="6" spans="14:17" ht="15">
      <c r="N6" s="35"/>
      <c r="Q6" s="35"/>
    </row>
    <row r="7" spans="11:17" ht="15">
      <c r="K7" s="2"/>
      <c r="L7" s="60"/>
      <c r="N7" s="35"/>
      <c r="O7" s="2"/>
      <c r="Q7" s="35"/>
    </row>
    <row r="8" spans="12:17" ht="15">
      <c r="L8" s="2"/>
      <c r="N8" s="35"/>
      <c r="Q8" s="35"/>
    </row>
    <row r="9" spans="12:17" ht="15">
      <c r="L9" s="2"/>
      <c r="N9" s="35"/>
      <c r="Q9" s="35"/>
    </row>
    <row r="10" ht="15">
      <c r="N10" s="35"/>
    </row>
    <row r="16" spans="15:17" ht="15">
      <c r="O16" s="1"/>
      <c r="P16" s="1"/>
      <c r="Q16" s="1"/>
    </row>
    <row r="17" ht="15">
      <c r="O17" s="59"/>
    </row>
    <row r="18" spans="13:15" ht="15">
      <c r="M18" s="59"/>
      <c r="N18" s="59"/>
      <c r="O18" s="59"/>
    </row>
    <row r="19" spans="13:15" ht="15">
      <c r="M19" s="59"/>
      <c r="N19" s="59"/>
      <c r="O19" s="59"/>
    </row>
    <row r="20" spans="13:15" ht="15">
      <c r="M20" s="59"/>
      <c r="N20" s="59"/>
      <c r="O20" s="59"/>
    </row>
    <row r="21" spans="13:14" ht="15">
      <c r="M21" s="59"/>
      <c r="N21" s="59"/>
    </row>
    <row r="23" ht="15">
      <c r="A23" t="s">
        <v>123</v>
      </c>
    </row>
    <row r="24" ht="15">
      <c r="A24" t="s">
        <v>124</v>
      </c>
    </row>
    <row r="26" spans="2:7" ht="15">
      <c r="B26" s="43" t="s">
        <v>125</v>
      </c>
      <c r="C26" s="43">
        <v>2017</v>
      </c>
      <c r="D26" s="43">
        <v>2018</v>
      </c>
      <c r="E26" s="43">
        <v>2019</v>
      </c>
      <c r="F26" s="43">
        <v>2020</v>
      </c>
      <c r="G26" s="43">
        <v>2021</v>
      </c>
    </row>
    <row r="27" spans="2:7" ht="15">
      <c r="B27" s="21" t="s">
        <v>126</v>
      </c>
      <c r="C27" s="21">
        <v>2475</v>
      </c>
      <c r="D27" s="21">
        <v>2942</v>
      </c>
      <c r="E27" s="21">
        <v>3320</v>
      </c>
      <c r="F27" s="36">
        <v>5050</v>
      </c>
      <c r="G27" s="21">
        <v>5811</v>
      </c>
    </row>
    <row r="28" spans="2:7" ht="15">
      <c r="B28" s="21" t="s">
        <v>121</v>
      </c>
      <c r="C28" s="21">
        <v>10504</v>
      </c>
      <c r="D28" s="21">
        <v>10050</v>
      </c>
      <c r="E28" s="21">
        <v>9262</v>
      </c>
      <c r="F28" s="36">
        <v>7807</v>
      </c>
      <c r="G28" s="21">
        <v>7133</v>
      </c>
    </row>
    <row r="29" spans="2:7" ht="15">
      <c r="B29" s="21" t="s">
        <v>127</v>
      </c>
      <c r="C29" s="21">
        <v>261</v>
      </c>
      <c r="D29" s="21">
        <v>241</v>
      </c>
      <c r="E29" s="21">
        <v>302</v>
      </c>
      <c r="F29" s="36">
        <v>301</v>
      </c>
      <c r="G29" s="21">
        <v>242</v>
      </c>
    </row>
    <row r="30" spans="2:7" ht="15">
      <c r="B30" s="21" t="s">
        <v>128</v>
      </c>
      <c r="C30" s="21">
        <v>45</v>
      </c>
      <c r="D30" s="21">
        <v>49</v>
      </c>
      <c r="E30" s="21">
        <v>64</v>
      </c>
      <c r="F30" s="36">
        <v>88</v>
      </c>
      <c r="G30" s="21">
        <v>71</v>
      </c>
    </row>
    <row r="31" spans="2:7" ht="15">
      <c r="B31" s="22" t="s">
        <v>64</v>
      </c>
      <c r="C31" s="22">
        <f>SUM(C27:C30)</f>
        <v>13285</v>
      </c>
      <c r="D31" s="22">
        <f>SUM(D27:D30)</f>
        <v>13282</v>
      </c>
      <c r="E31" s="22">
        <f>SUM(E27:E30)</f>
        <v>12948</v>
      </c>
      <c r="F31" s="22">
        <f>SUM(F27:F30)</f>
        <v>13246</v>
      </c>
      <c r="G31" s="22">
        <f>SUM(G27:G30)</f>
        <v>13257</v>
      </c>
    </row>
    <row r="32" ht="15">
      <c r="E32" s="2"/>
    </row>
  </sheetData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1E398-9B88-4BE9-A58A-F66EA3A8DB25}">
  <dimension ref="A1:M48"/>
  <sheetViews>
    <sheetView zoomScale="130" zoomScaleNormal="130" workbookViewId="0" topLeftCell="A16">
      <selection activeCell="K25" sqref="K25"/>
    </sheetView>
  </sheetViews>
  <sheetFormatPr defaultColWidth="8.8515625" defaultRowHeight="15"/>
  <cols>
    <col min="1" max="1" width="18.8515625" style="0" bestFit="1" customWidth="1"/>
    <col min="2" max="2" width="18.421875" style="0" bestFit="1" customWidth="1"/>
    <col min="3" max="3" width="13.421875" style="0" customWidth="1"/>
    <col min="4" max="5" width="12.28125" style="0" bestFit="1" customWidth="1"/>
  </cols>
  <sheetData>
    <row r="1" spans="1:2" ht="15">
      <c r="A1" s="1" t="s">
        <v>21</v>
      </c>
      <c r="B1" s="1"/>
    </row>
    <row r="3" ht="15">
      <c r="G3" s="61"/>
    </row>
    <row r="4" ht="15">
      <c r="G4" s="35"/>
    </row>
    <row r="5" ht="15">
      <c r="G5" s="35"/>
    </row>
    <row r="6" spans="7:13" ht="15">
      <c r="G6" s="35"/>
      <c r="M6" s="1"/>
    </row>
    <row r="7" ht="15">
      <c r="G7" s="35"/>
    </row>
    <row r="8" spans="7:13" ht="15">
      <c r="G8" s="35"/>
      <c r="M8" s="5"/>
    </row>
    <row r="9" ht="15">
      <c r="G9" s="35"/>
    </row>
    <row r="10" ht="15">
      <c r="G10" s="35"/>
    </row>
    <row r="11" ht="15">
      <c r="G11" s="35"/>
    </row>
    <row r="12" ht="15">
      <c r="G12" s="35"/>
    </row>
    <row r="13" ht="15">
      <c r="G13" s="35"/>
    </row>
    <row r="14" ht="15">
      <c r="G14" s="35"/>
    </row>
    <row r="15" ht="15">
      <c r="G15" s="35"/>
    </row>
    <row r="16" ht="15">
      <c r="G16" s="35"/>
    </row>
    <row r="17" ht="15">
      <c r="G17" s="35"/>
    </row>
    <row r="18" ht="15">
      <c r="G18" s="35"/>
    </row>
    <row r="19" ht="15">
      <c r="G19" s="35"/>
    </row>
    <row r="20" ht="15">
      <c r="G20" s="35"/>
    </row>
    <row r="21" ht="15">
      <c r="G21" s="35"/>
    </row>
    <row r="22" ht="15">
      <c r="G22" s="35"/>
    </row>
    <row r="23" ht="15">
      <c r="G23" s="35"/>
    </row>
    <row r="26" ht="15">
      <c r="A26" t="s">
        <v>129</v>
      </c>
    </row>
    <row r="28" spans="2:5" ht="15">
      <c r="B28" s="39" t="s">
        <v>94</v>
      </c>
      <c r="C28" s="39" t="s">
        <v>126</v>
      </c>
      <c r="D28" s="39" t="s">
        <v>121</v>
      </c>
      <c r="E28" s="39" t="s">
        <v>127</v>
      </c>
    </row>
    <row r="29" spans="2:5" ht="15">
      <c r="B29" s="21" t="s">
        <v>98</v>
      </c>
      <c r="C29" s="21">
        <v>200</v>
      </c>
      <c r="D29" s="21">
        <v>614</v>
      </c>
      <c r="E29" s="21">
        <v>15</v>
      </c>
    </row>
    <row r="30" spans="2:5" ht="15">
      <c r="B30" s="21" t="s">
        <v>99</v>
      </c>
      <c r="C30" s="21">
        <v>166</v>
      </c>
      <c r="D30" s="21">
        <v>290</v>
      </c>
      <c r="E30" s="21">
        <v>4</v>
      </c>
    </row>
    <row r="31" spans="2:5" ht="15">
      <c r="B31" s="21" t="s">
        <v>100</v>
      </c>
      <c r="C31" s="21">
        <v>107</v>
      </c>
      <c r="D31" s="21">
        <v>329</v>
      </c>
      <c r="E31" s="21">
        <v>5</v>
      </c>
    </row>
    <row r="32" spans="2:5" ht="15">
      <c r="B32" s="21" t="s">
        <v>101</v>
      </c>
      <c r="C32" s="21">
        <v>266</v>
      </c>
      <c r="D32" s="21">
        <v>329</v>
      </c>
      <c r="E32" s="21">
        <v>3</v>
      </c>
    </row>
    <row r="33" spans="2:5" ht="15">
      <c r="B33" s="21" t="s">
        <v>117</v>
      </c>
      <c r="C33" s="21">
        <v>164</v>
      </c>
      <c r="D33" s="21">
        <v>190</v>
      </c>
      <c r="E33" s="21">
        <v>3</v>
      </c>
    </row>
    <row r="34" spans="2:5" ht="15">
      <c r="B34" s="21" t="s">
        <v>102</v>
      </c>
      <c r="C34" s="21">
        <v>75</v>
      </c>
      <c r="D34" s="21">
        <v>53</v>
      </c>
      <c r="E34" s="21">
        <v>1</v>
      </c>
    </row>
    <row r="35" spans="2:5" ht="15">
      <c r="B35" s="21" t="s">
        <v>103</v>
      </c>
      <c r="C35" s="21">
        <v>63</v>
      </c>
      <c r="D35" s="21">
        <v>103</v>
      </c>
      <c r="E35" s="21">
        <v>1</v>
      </c>
    </row>
    <row r="36" spans="2:5" ht="15">
      <c r="B36" s="21" t="s">
        <v>104</v>
      </c>
      <c r="C36" s="21">
        <v>636</v>
      </c>
      <c r="D36" s="21">
        <v>717</v>
      </c>
      <c r="E36" s="21">
        <v>42</v>
      </c>
    </row>
    <row r="37" spans="2:5" ht="15">
      <c r="B37" s="21" t="s">
        <v>105</v>
      </c>
      <c r="C37" s="21">
        <v>647</v>
      </c>
      <c r="D37" s="21">
        <v>876</v>
      </c>
      <c r="E37" s="21">
        <v>51</v>
      </c>
    </row>
    <row r="38" spans="2:5" ht="15">
      <c r="B38" s="21" t="s">
        <v>106</v>
      </c>
      <c r="C38" s="21">
        <v>275</v>
      </c>
      <c r="D38" s="21">
        <v>204</v>
      </c>
      <c r="E38" s="21">
        <v>9</v>
      </c>
    </row>
    <row r="39" spans="2:5" ht="15">
      <c r="B39" s="21" t="s">
        <v>107</v>
      </c>
      <c r="C39" s="21">
        <v>737</v>
      </c>
      <c r="D39" s="21">
        <v>791</v>
      </c>
      <c r="E39" s="21">
        <v>42</v>
      </c>
    </row>
    <row r="40" spans="2:5" ht="15">
      <c r="B40" s="21" t="s">
        <v>109</v>
      </c>
      <c r="C40" s="21">
        <v>163</v>
      </c>
      <c r="D40" s="21">
        <v>157</v>
      </c>
      <c r="E40" s="21">
        <v>3</v>
      </c>
    </row>
    <row r="41" spans="2:5" ht="15">
      <c r="B41" s="21" t="s">
        <v>110</v>
      </c>
      <c r="C41" s="21">
        <v>105</v>
      </c>
      <c r="D41" s="21">
        <v>63</v>
      </c>
      <c r="E41" s="21">
        <v>1</v>
      </c>
    </row>
    <row r="42" spans="2:5" ht="15">
      <c r="B42" s="21" t="s">
        <v>111</v>
      </c>
      <c r="C42" s="21">
        <v>246</v>
      </c>
      <c r="D42" s="21">
        <v>29</v>
      </c>
      <c r="E42" s="21">
        <v>10</v>
      </c>
    </row>
    <row r="43" spans="2:5" ht="15">
      <c r="B43" s="21" t="s">
        <v>112</v>
      </c>
      <c r="C43" s="21">
        <v>255</v>
      </c>
      <c r="D43" s="21">
        <v>824</v>
      </c>
      <c r="E43" s="21">
        <v>23</v>
      </c>
    </row>
    <row r="44" spans="2:5" ht="15">
      <c r="B44" s="21" t="s">
        <v>108</v>
      </c>
      <c r="C44" s="21">
        <v>401</v>
      </c>
      <c r="D44" s="21">
        <v>360</v>
      </c>
      <c r="E44" s="21">
        <v>0</v>
      </c>
    </row>
    <row r="45" spans="2:5" ht="15">
      <c r="B45" s="21" t="s">
        <v>113</v>
      </c>
      <c r="C45" s="21">
        <v>635</v>
      </c>
      <c r="D45" s="21">
        <v>756</v>
      </c>
      <c r="E45" s="21">
        <v>20</v>
      </c>
    </row>
    <row r="46" spans="2:5" ht="15">
      <c r="B46" s="21" t="s">
        <v>114</v>
      </c>
      <c r="C46" s="21">
        <v>52</v>
      </c>
      <c r="D46" s="21">
        <v>8</v>
      </c>
      <c r="E46" s="21">
        <v>3</v>
      </c>
    </row>
    <row r="47" spans="2:5" ht="15">
      <c r="B47" s="21" t="s">
        <v>115</v>
      </c>
      <c r="C47" s="21">
        <v>579</v>
      </c>
      <c r="D47" s="21">
        <v>333</v>
      </c>
      <c r="E47" s="21">
        <v>5</v>
      </c>
    </row>
    <row r="48" spans="2:5" ht="15">
      <c r="B48" s="21" t="s">
        <v>116</v>
      </c>
      <c r="C48" s="21">
        <v>5</v>
      </c>
      <c r="D48" s="21">
        <v>60</v>
      </c>
      <c r="E48" s="21">
        <v>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542EC-E2AB-4EC7-9186-379A18721BA4}">
  <dimension ref="A1:K58"/>
  <sheetViews>
    <sheetView workbookViewId="0" topLeftCell="A1">
      <selection activeCell="A39" sqref="A39"/>
    </sheetView>
  </sheetViews>
  <sheetFormatPr defaultColWidth="8.8515625" defaultRowHeight="15"/>
  <cols>
    <col min="1" max="1" width="255.7109375" style="0" bestFit="1" customWidth="1"/>
    <col min="2" max="2" width="61.421875" style="0" bestFit="1" customWidth="1"/>
  </cols>
  <sheetData>
    <row r="1" spans="1:2" s="19" customFormat="1" ht="15">
      <c r="A1" s="19" t="s">
        <v>3</v>
      </c>
      <c r="B1" s="3"/>
    </row>
    <row r="2" s="19" customFormat="1" ht="15">
      <c r="B2" s="3"/>
    </row>
    <row r="3" spans="1:2" s="19" customFormat="1" ht="15">
      <c r="A3" s="4" t="s">
        <v>4</v>
      </c>
      <c r="B3" s="3"/>
    </row>
    <row r="4" spans="1:2" s="19" customFormat="1" ht="15">
      <c r="A4" s="82" t="s">
        <v>5</v>
      </c>
      <c r="B4" s="3"/>
    </row>
    <row r="5" spans="1:2" s="19" customFormat="1" ht="15">
      <c r="A5" s="82" t="s">
        <v>6</v>
      </c>
      <c r="B5" s="3"/>
    </row>
    <row r="6" spans="1:2" s="19" customFormat="1" ht="15">
      <c r="A6" s="89" t="s">
        <v>7</v>
      </c>
      <c r="B6" s="3"/>
    </row>
    <row r="7" spans="1:2" s="19" customFormat="1" ht="15">
      <c r="A7" s="82" t="s">
        <v>8</v>
      </c>
      <c r="B7" s="3"/>
    </row>
    <row r="8" spans="1:2" s="19" customFormat="1" ht="15">
      <c r="A8" s="82" t="s">
        <v>9</v>
      </c>
      <c r="B8" s="3"/>
    </row>
    <row r="9" spans="1:2" s="19" customFormat="1" ht="15">
      <c r="A9" s="82" t="s">
        <v>10</v>
      </c>
      <c r="B9" s="3"/>
    </row>
    <row r="10" spans="1:2" s="19" customFormat="1" ht="15">
      <c r="A10" s="82" t="s">
        <v>11</v>
      </c>
      <c r="B10" s="3"/>
    </row>
    <row r="11" spans="1:2" s="19" customFormat="1" ht="15">
      <c r="A11" s="82" t="s">
        <v>12</v>
      </c>
      <c r="B11" s="3"/>
    </row>
    <row r="12" spans="1:2" s="19" customFormat="1" ht="15">
      <c r="A12" s="82" t="s">
        <v>13</v>
      </c>
      <c r="B12" s="3"/>
    </row>
    <row r="13" spans="1:2" s="19" customFormat="1" ht="15">
      <c r="A13" s="89" t="s">
        <v>14</v>
      </c>
      <c r="B13" s="3"/>
    </row>
    <row r="14" spans="1:11" s="19" customFormat="1" ht="15">
      <c r="A14" s="83" t="s">
        <v>15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s="19" customFormat="1" ht="15">
      <c r="A15" s="6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2" s="19" customFormat="1" ht="15">
      <c r="A16" s="4" t="s">
        <v>16</v>
      </c>
      <c r="B16" s="3"/>
    </row>
    <row r="17" spans="1:2" s="19" customFormat="1" ht="15">
      <c r="A17" s="6" t="s">
        <v>17</v>
      </c>
      <c r="B17" s="3"/>
    </row>
    <row r="18" spans="1:2" s="19" customFormat="1" ht="15">
      <c r="A18" s="59" t="s">
        <v>274</v>
      </c>
      <c r="B18" s="3"/>
    </row>
    <row r="19" spans="1:2" s="19" customFormat="1" ht="15">
      <c r="A19" s="6" t="s">
        <v>18</v>
      </c>
      <c r="B19" s="3"/>
    </row>
    <row r="20" spans="1:2" s="19" customFormat="1" ht="15">
      <c r="A20" s="6"/>
      <c r="B20" s="3"/>
    </row>
    <row r="21" ht="15">
      <c r="A21" s="8" t="s">
        <v>19</v>
      </c>
    </row>
    <row r="22" ht="15">
      <c r="A22" s="6" t="s">
        <v>20</v>
      </c>
    </row>
    <row r="23" ht="15">
      <c r="A23" s="6" t="s">
        <v>21</v>
      </c>
    </row>
    <row r="24" ht="15">
      <c r="A24" s="111" t="s">
        <v>272</v>
      </c>
    </row>
    <row r="25" ht="15">
      <c r="A25" s="6"/>
    </row>
    <row r="26" ht="15">
      <c r="A26" s="4" t="s">
        <v>23</v>
      </c>
    </row>
    <row r="27" ht="15">
      <c r="A27" s="6" t="s">
        <v>24</v>
      </c>
    </row>
    <row r="28" ht="15">
      <c r="A28" s="6" t="s">
        <v>25</v>
      </c>
    </row>
    <row r="29" ht="15">
      <c r="A29" s="5"/>
    </row>
    <row r="30" ht="15">
      <c r="A30" s="8" t="s">
        <v>26</v>
      </c>
    </row>
    <row r="31" ht="15">
      <c r="A31" s="111" t="s">
        <v>140</v>
      </c>
    </row>
    <row r="32" ht="15">
      <c r="A32" s="111" t="s">
        <v>27</v>
      </c>
    </row>
    <row r="33" ht="15">
      <c r="A33" s="111" t="s">
        <v>281</v>
      </c>
    </row>
    <row r="34" ht="15">
      <c r="A34" s="111" t="s">
        <v>280</v>
      </c>
    </row>
    <row r="35" ht="15">
      <c r="A35" s="111" t="s">
        <v>282</v>
      </c>
    </row>
    <row r="36" ht="15">
      <c r="A36" s="6" t="s">
        <v>29</v>
      </c>
    </row>
    <row r="37" ht="15">
      <c r="A37" s="5"/>
    </row>
    <row r="38" ht="15">
      <c r="A38" s="8" t="s">
        <v>30</v>
      </c>
    </row>
    <row r="39" ht="15">
      <c r="A39" s="6" t="s">
        <v>31</v>
      </c>
    </row>
    <row r="40" ht="15">
      <c r="A40" s="6" t="s">
        <v>32</v>
      </c>
    </row>
    <row r="41" ht="15">
      <c r="A41" s="4"/>
    </row>
    <row r="42" ht="15">
      <c r="A42" s="4" t="s">
        <v>33</v>
      </c>
    </row>
    <row r="43" ht="15">
      <c r="A43" s="6" t="s">
        <v>34</v>
      </c>
    </row>
    <row r="44" ht="15">
      <c r="A44" s="6" t="s">
        <v>35</v>
      </c>
    </row>
    <row r="45" ht="15">
      <c r="A45" s="111" t="s">
        <v>285</v>
      </c>
    </row>
    <row r="46" ht="15">
      <c r="A46" s="5"/>
    </row>
    <row r="47" ht="15">
      <c r="A47" s="4" t="s">
        <v>37</v>
      </c>
    </row>
    <row r="48" ht="15">
      <c r="A48" s="6" t="s">
        <v>38</v>
      </c>
    </row>
    <row r="49" ht="15">
      <c r="A49" s="7" t="s">
        <v>39</v>
      </c>
    </row>
    <row r="50" ht="15">
      <c r="A50" s="6" t="s">
        <v>40</v>
      </c>
    </row>
    <row r="52" ht="15">
      <c r="A52" s="6"/>
    </row>
    <row r="53" ht="15">
      <c r="A53" s="6"/>
    </row>
    <row r="54" ht="15">
      <c r="A54" s="6"/>
    </row>
    <row r="55" ht="15">
      <c r="A55" s="7"/>
    </row>
    <row r="56" spans="1:2" s="1" customFormat="1" ht="15">
      <c r="A56" s="2"/>
      <c r="B56" s="2"/>
    </row>
    <row r="57" ht="15">
      <c r="A57" s="2"/>
    </row>
    <row r="58" ht="15">
      <c r="A58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9836-3003-4FC3-8EC0-800633657E69}">
  <dimension ref="A1:D45"/>
  <sheetViews>
    <sheetView zoomScale="130" zoomScaleNormal="130" workbookViewId="0" topLeftCell="A1">
      <selection activeCell="M8" sqref="M8"/>
    </sheetView>
  </sheetViews>
  <sheetFormatPr defaultColWidth="8.8515625" defaultRowHeight="15"/>
  <cols>
    <col min="1" max="1" width="21.421875" style="0" customWidth="1"/>
  </cols>
  <sheetData>
    <row r="1" ht="15">
      <c r="A1" s="112" t="s">
        <v>277</v>
      </c>
    </row>
    <row r="3" ht="15">
      <c r="D3" s="24"/>
    </row>
    <row r="4" ht="15">
      <c r="D4" s="68"/>
    </row>
    <row r="5" ht="15">
      <c r="D5" s="68"/>
    </row>
    <row r="6" ht="15">
      <c r="D6" s="68"/>
    </row>
    <row r="7" ht="15">
      <c r="D7" s="68"/>
    </row>
    <row r="8" ht="15">
      <c r="D8" s="68"/>
    </row>
    <row r="9" ht="15">
      <c r="D9" s="68"/>
    </row>
    <row r="10" ht="15">
      <c r="D10" s="68"/>
    </row>
    <row r="11" ht="15">
      <c r="D11" s="68"/>
    </row>
    <row r="12" ht="15">
      <c r="D12" s="68"/>
    </row>
    <row r="13" ht="15">
      <c r="D13" s="68"/>
    </row>
    <row r="14" ht="15">
      <c r="D14" s="68"/>
    </row>
    <row r="15" ht="15">
      <c r="D15" s="68"/>
    </row>
    <row r="16" ht="15">
      <c r="D16" s="68"/>
    </row>
    <row r="17" ht="15">
      <c r="D17" s="68"/>
    </row>
    <row r="18" ht="15">
      <c r="D18" s="68"/>
    </row>
    <row r="19" ht="15">
      <c r="D19" s="68"/>
    </row>
    <row r="25" spans="2:3" ht="15">
      <c r="B25" s="2"/>
      <c r="C25" s="2"/>
    </row>
    <row r="26" spans="1:3" ht="15">
      <c r="A26" s="1" t="s">
        <v>22</v>
      </c>
      <c r="B26" s="2"/>
      <c r="C26" s="2"/>
    </row>
    <row r="27" spans="1:3" ht="15">
      <c r="A27" s="1"/>
      <c r="B27" s="1" t="s">
        <v>130</v>
      </c>
      <c r="C27" s="1" t="s">
        <v>131</v>
      </c>
    </row>
    <row r="28" spans="1:3" ht="15">
      <c r="A28" s="55" t="s">
        <v>132</v>
      </c>
      <c r="B28" s="55">
        <v>2021</v>
      </c>
      <c r="C28" s="55">
        <v>2020</v>
      </c>
    </row>
    <row r="29" spans="1:3" ht="15">
      <c r="A29" s="21" t="s">
        <v>104</v>
      </c>
      <c r="B29" s="21">
        <v>4656</v>
      </c>
      <c r="C29" s="21">
        <v>4597</v>
      </c>
    </row>
    <row r="30" spans="1:3" ht="15">
      <c r="A30" s="21" t="s">
        <v>113</v>
      </c>
      <c r="B30" s="21">
        <v>1612</v>
      </c>
      <c r="C30" s="21">
        <v>1470</v>
      </c>
    </row>
    <row r="31" spans="1:3" ht="15">
      <c r="A31" s="21" t="s">
        <v>98</v>
      </c>
      <c r="B31" s="21">
        <v>1259</v>
      </c>
      <c r="C31" s="21">
        <v>1297</v>
      </c>
    </row>
    <row r="32" spans="1:3" ht="15">
      <c r="A32" s="21" t="s">
        <v>112</v>
      </c>
      <c r="B32" s="21">
        <v>997</v>
      </c>
      <c r="C32" s="21">
        <v>989</v>
      </c>
    </row>
    <row r="33" spans="1:3" ht="15">
      <c r="A33" s="21" t="s">
        <v>115</v>
      </c>
      <c r="B33" s="21">
        <v>987</v>
      </c>
      <c r="C33" s="21">
        <v>969</v>
      </c>
    </row>
    <row r="34" spans="1:3" ht="15">
      <c r="A34" s="21" t="s">
        <v>101</v>
      </c>
      <c r="B34" s="21">
        <v>902</v>
      </c>
      <c r="C34" s="21">
        <v>932</v>
      </c>
    </row>
    <row r="35" spans="1:3" ht="15">
      <c r="A35" s="21" t="s">
        <v>109</v>
      </c>
      <c r="B35" s="21">
        <v>794</v>
      </c>
      <c r="C35" s="21">
        <v>802</v>
      </c>
    </row>
    <row r="36" spans="1:3" ht="15">
      <c r="A36" s="21" t="s">
        <v>106</v>
      </c>
      <c r="B36" s="21">
        <v>413</v>
      </c>
      <c r="C36" s="21">
        <v>480</v>
      </c>
    </row>
    <row r="37" spans="1:3" ht="15">
      <c r="A37" s="21" t="s">
        <v>99</v>
      </c>
      <c r="B37" s="21">
        <v>420</v>
      </c>
      <c r="C37" s="21">
        <v>446</v>
      </c>
    </row>
    <row r="38" spans="1:3" ht="15">
      <c r="A38" s="21" t="s">
        <v>117</v>
      </c>
      <c r="B38" s="21">
        <v>328</v>
      </c>
      <c r="C38" s="21">
        <v>364</v>
      </c>
    </row>
    <row r="39" spans="1:3" ht="15">
      <c r="A39" s="21" t="s">
        <v>108</v>
      </c>
      <c r="B39" s="21">
        <v>246</v>
      </c>
      <c r="C39" s="21">
        <v>305</v>
      </c>
    </row>
    <row r="40" spans="1:3" ht="15">
      <c r="A40" s="21" t="s">
        <v>111</v>
      </c>
      <c r="B40" s="21">
        <v>304</v>
      </c>
      <c r="C40" s="21">
        <v>283</v>
      </c>
    </row>
    <row r="41" spans="1:3" ht="15">
      <c r="A41" s="21" t="s">
        <v>133</v>
      </c>
      <c r="B41" s="21">
        <v>172</v>
      </c>
      <c r="C41" s="21">
        <v>167</v>
      </c>
    </row>
    <row r="42" spans="1:3" ht="15">
      <c r="A42" s="21" t="s">
        <v>114</v>
      </c>
      <c r="B42" s="21">
        <v>55</v>
      </c>
      <c r="C42" s="21">
        <v>57</v>
      </c>
    </row>
    <row r="43" spans="1:3" ht="15">
      <c r="A43" s="21" t="s">
        <v>105</v>
      </c>
      <c r="B43" s="21">
        <v>53</v>
      </c>
      <c r="C43" s="21">
        <v>53</v>
      </c>
    </row>
    <row r="44" spans="1:3" ht="15">
      <c r="A44" s="21" t="s">
        <v>134</v>
      </c>
      <c r="B44" s="21">
        <v>45</v>
      </c>
      <c r="C44" s="21">
        <v>40</v>
      </c>
    </row>
    <row r="45" ht="15">
      <c r="A45" s="25" t="s">
        <v>135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E5E62-1948-48E4-BF99-091D81945F2B}">
  <dimension ref="A1:N33"/>
  <sheetViews>
    <sheetView zoomScale="110" zoomScaleNormal="110" workbookViewId="0" topLeftCell="A1">
      <selection activeCell="I32" sqref="I32"/>
    </sheetView>
  </sheetViews>
  <sheetFormatPr defaultColWidth="8.8515625" defaultRowHeight="15"/>
  <cols>
    <col min="1" max="1" width="31.421875" style="0" customWidth="1"/>
    <col min="5" max="5" width="15.421875" style="0" bestFit="1" customWidth="1"/>
  </cols>
  <sheetData>
    <row r="1" ht="15">
      <c r="A1" s="1" t="s">
        <v>24</v>
      </c>
    </row>
    <row r="2" ht="15">
      <c r="A2" s="1"/>
    </row>
    <row r="3" spans="10:13" ht="15">
      <c r="J3" s="62"/>
      <c r="K3" s="62"/>
      <c r="L3" s="62"/>
      <c r="M3" s="62"/>
    </row>
    <row r="4" spans="8:14" ht="15">
      <c r="H4" s="35"/>
      <c r="I4" s="35"/>
      <c r="J4" s="35"/>
      <c r="K4" s="35"/>
      <c r="L4" s="35"/>
      <c r="M4" s="35"/>
      <c r="N4" s="35"/>
    </row>
    <row r="5" spans="8:13" ht="15">
      <c r="H5" s="35"/>
      <c r="I5" s="35"/>
      <c r="J5" s="35"/>
      <c r="K5" s="35"/>
      <c r="L5" s="35"/>
      <c r="M5" s="35"/>
    </row>
    <row r="6" spans="8:13" ht="15">
      <c r="H6" s="35"/>
      <c r="I6" s="35"/>
      <c r="J6" s="35"/>
      <c r="K6" s="35"/>
      <c r="L6" s="35"/>
      <c r="M6" s="35"/>
    </row>
    <row r="7" spans="8:13" ht="15">
      <c r="H7" s="35"/>
      <c r="I7" s="35"/>
      <c r="J7" s="35"/>
      <c r="K7" s="35"/>
      <c r="L7" s="35"/>
      <c r="M7" s="35"/>
    </row>
    <row r="8" spans="8:13" ht="15">
      <c r="H8" s="35"/>
      <c r="I8" s="35"/>
      <c r="J8" s="35"/>
      <c r="K8" s="35"/>
      <c r="L8" s="35"/>
      <c r="M8" s="35"/>
    </row>
    <row r="9" spans="8:13" ht="15">
      <c r="H9" s="35"/>
      <c r="I9" s="35"/>
      <c r="J9" s="35"/>
      <c r="K9" s="35"/>
      <c r="L9" s="35"/>
      <c r="M9" s="35"/>
    </row>
    <row r="10" spans="8:13" ht="15">
      <c r="H10" s="35"/>
      <c r="I10" s="35"/>
      <c r="J10" s="35"/>
      <c r="K10" s="35"/>
      <c r="L10" s="35"/>
      <c r="M10" s="35"/>
    </row>
    <row r="11" spans="8:10" ht="15">
      <c r="H11" s="35"/>
      <c r="I11" s="35"/>
      <c r="J11" s="35"/>
    </row>
    <row r="24" ht="15">
      <c r="A24" s="69" t="s">
        <v>69</v>
      </c>
    </row>
    <row r="26" spans="1:6" ht="15">
      <c r="A26" s="42" t="s">
        <v>136</v>
      </c>
      <c r="B26" s="42" t="s">
        <v>70</v>
      </c>
      <c r="C26" s="42" t="s">
        <v>60</v>
      </c>
      <c r="D26" s="42" t="s">
        <v>61</v>
      </c>
      <c r="E26" s="42" t="s">
        <v>71</v>
      </c>
      <c r="F26" s="42" t="s">
        <v>72</v>
      </c>
    </row>
    <row r="27" spans="1:6" ht="15">
      <c r="A27" s="21">
        <v>0</v>
      </c>
      <c r="B27" s="21">
        <v>975</v>
      </c>
      <c r="C27" s="21">
        <v>456</v>
      </c>
      <c r="D27" s="21">
        <v>1037</v>
      </c>
      <c r="E27" s="21">
        <v>3371</v>
      </c>
      <c r="F27" s="21">
        <v>130</v>
      </c>
    </row>
    <row r="28" spans="1:6" ht="15">
      <c r="A28" s="21">
        <v>1</v>
      </c>
      <c r="B28" s="21">
        <v>613</v>
      </c>
      <c r="C28" s="21">
        <v>250</v>
      </c>
      <c r="D28" s="21">
        <v>739</v>
      </c>
      <c r="E28" s="21">
        <v>1295</v>
      </c>
      <c r="F28" s="21">
        <v>32</v>
      </c>
    </row>
    <row r="29" spans="1:6" ht="15">
      <c r="A29" s="21">
        <v>2</v>
      </c>
      <c r="B29" s="21">
        <v>704</v>
      </c>
      <c r="C29" s="21">
        <v>207</v>
      </c>
      <c r="D29" s="21">
        <v>779</v>
      </c>
      <c r="E29" s="21">
        <v>1395</v>
      </c>
      <c r="F29" s="21">
        <v>29</v>
      </c>
    </row>
    <row r="30" spans="1:6" ht="15">
      <c r="A30" s="21">
        <v>3</v>
      </c>
      <c r="B30" s="21">
        <v>451</v>
      </c>
      <c r="C30" s="21">
        <v>121</v>
      </c>
      <c r="D30" s="21">
        <v>145</v>
      </c>
      <c r="E30" s="21">
        <v>669</v>
      </c>
      <c r="F30" s="21">
        <v>13</v>
      </c>
    </row>
    <row r="31" spans="1:6" ht="15">
      <c r="A31" s="21">
        <v>4</v>
      </c>
      <c r="B31" s="21">
        <v>223</v>
      </c>
      <c r="C31" s="21">
        <v>50</v>
      </c>
      <c r="D31" s="21">
        <v>17</v>
      </c>
      <c r="E31" s="21">
        <v>212</v>
      </c>
      <c r="F31" s="21">
        <v>5</v>
      </c>
    </row>
    <row r="32" spans="1:6" ht="15">
      <c r="A32" s="21">
        <v>5</v>
      </c>
      <c r="B32" s="21">
        <v>112</v>
      </c>
      <c r="C32" s="21">
        <v>28</v>
      </c>
      <c r="D32" s="21">
        <v>3</v>
      </c>
      <c r="E32" s="21">
        <v>56</v>
      </c>
      <c r="F32" s="21">
        <v>1</v>
      </c>
    </row>
    <row r="33" spans="1:6" ht="15">
      <c r="A33" s="41" t="s">
        <v>137</v>
      </c>
      <c r="B33" s="21">
        <v>74</v>
      </c>
      <c r="C33" s="21">
        <v>19</v>
      </c>
      <c r="D33" s="21">
        <v>7</v>
      </c>
      <c r="E33" s="21">
        <v>43</v>
      </c>
      <c r="F33" s="21">
        <v>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B4255-3A8D-4B92-9BD7-2C789088DE0F}">
  <dimension ref="A1:F33"/>
  <sheetViews>
    <sheetView zoomScale="120" zoomScaleNormal="120" workbookViewId="0" topLeftCell="A1">
      <selection activeCell="F41" sqref="F41"/>
    </sheetView>
  </sheetViews>
  <sheetFormatPr defaultColWidth="8.8515625" defaultRowHeight="15"/>
  <cols>
    <col min="1" max="1" width="34.8515625" style="0" customWidth="1"/>
  </cols>
  <sheetData>
    <row r="1" ht="15">
      <c r="A1" s="1" t="s">
        <v>25</v>
      </c>
    </row>
    <row r="12" spans="2:6" ht="15">
      <c r="B12" s="35"/>
      <c r="C12" s="35"/>
      <c r="D12" s="35"/>
      <c r="E12" s="35"/>
      <c r="F12" s="35"/>
    </row>
    <row r="21" ht="15">
      <c r="A21" s="75" t="s">
        <v>138</v>
      </c>
    </row>
    <row r="22" spans="1:6" ht="15">
      <c r="A22" s="43" t="s">
        <v>139</v>
      </c>
      <c r="B22" s="43" t="s">
        <v>74</v>
      </c>
      <c r="C22" s="43" t="s">
        <v>60</v>
      </c>
      <c r="D22" s="43" t="s">
        <v>61</v>
      </c>
      <c r="E22" s="43" t="s">
        <v>71</v>
      </c>
      <c r="F22" s="43" t="s">
        <v>72</v>
      </c>
    </row>
    <row r="23" spans="1:6" ht="15">
      <c r="A23" s="21">
        <v>0</v>
      </c>
      <c r="B23" s="21">
        <v>1804</v>
      </c>
      <c r="C23" s="21">
        <v>753</v>
      </c>
      <c r="D23" s="21">
        <v>1864</v>
      </c>
      <c r="E23" s="21">
        <v>4386</v>
      </c>
      <c r="F23" s="21">
        <v>169</v>
      </c>
    </row>
    <row r="24" spans="1:6" ht="15">
      <c r="A24" s="21">
        <v>1</v>
      </c>
      <c r="B24" s="21">
        <v>800</v>
      </c>
      <c r="C24" s="21">
        <v>259</v>
      </c>
      <c r="D24" s="21">
        <v>635</v>
      </c>
      <c r="E24" s="21">
        <v>1672</v>
      </c>
      <c r="F24" s="21">
        <v>29</v>
      </c>
    </row>
    <row r="25" spans="1:6" ht="15">
      <c r="A25" s="21">
        <v>2</v>
      </c>
      <c r="B25" s="21">
        <v>347</v>
      </c>
      <c r="C25" s="21">
        <v>74</v>
      </c>
      <c r="D25" s="21">
        <v>157</v>
      </c>
      <c r="E25" s="21">
        <v>614</v>
      </c>
      <c r="F25" s="21">
        <v>10</v>
      </c>
    </row>
    <row r="26" spans="1:6" ht="15">
      <c r="A26" s="21">
        <v>3</v>
      </c>
      <c r="B26" s="21">
        <v>131</v>
      </c>
      <c r="C26" s="21">
        <v>32</v>
      </c>
      <c r="D26" s="21">
        <v>44</v>
      </c>
      <c r="E26" s="21">
        <v>220</v>
      </c>
      <c r="F26" s="21">
        <v>2</v>
      </c>
    </row>
    <row r="27" spans="1:6" ht="15">
      <c r="A27" s="21">
        <v>4</v>
      </c>
      <c r="B27" s="21">
        <v>38</v>
      </c>
      <c r="C27" s="21">
        <v>9</v>
      </c>
      <c r="D27" s="21">
        <v>14</v>
      </c>
      <c r="E27" s="21">
        <v>95</v>
      </c>
      <c r="F27" s="21">
        <v>0</v>
      </c>
    </row>
    <row r="28" spans="1:6" ht="15">
      <c r="A28" s="21">
        <v>5</v>
      </c>
      <c r="B28" s="21">
        <v>20</v>
      </c>
      <c r="C28" s="21">
        <v>2</v>
      </c>
      <c r="D28" s="21">
        <v>7</v>
      </c>
      <c r="E28" s="21">
        <v>34</v>
      </c>
      <c r="F28" s="21">
        <v>0</v>
      </c>
    </row>
    <row r="29" spans="1:6" ht="15">
      <c r="A29" s="41" t="s">
        <v>137</v>
      </c>
      <c r="B29" s="21">
        <v>11</v>
      </c>
      <c r="C29" s="21">
        <v>1</v>
      </c>
      <c r="D29" s="21">
        <v>5</v>
      </c>
      <c r="E29" s="21">
        <v>20</v>
      </c>
      <c r="F29" s="21">
        <v>1</v>
      </c>
    </row>
    <row r="31" spans="1:4" ht="15">
      <c r="A31" s="94"/>
      <c r="B31" s="2"/>
      <c r="C31" s="2"/>
      <c r="D31" s="2"/>
    </row>
    <row r="33" spans="1:4" ht="15">
      <c r="A33" s="2"/>
      <c r="B33" s="2"/>
      <c r="C33" s="2"/>
      <c r="D33" s="2"/>
    </row>
  </sheetData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DBBE-9982-4813-9483-0D614DAE7E07}">
  <dimension ref="A1:C48"/>
  <sheetViews>
    <sheetView zoomScale="110" zoomScaleNormal="110" workbookViewId="0" topLeftCell="A1">
      <selection activeCell="D33" sqref="D33"/>
    </sheetView>
  </sheetViews>
  <sheetFormatPr defaultColWidth="8.8515625" defaultRowHeight="15"/>
  <cols>
    <col min="1" max="1" width="60.421875" style="0" customWidth="1"/>
  </cols>
  <sheetData>
    <row r="1" ht="15">
      <c r="A1" s="1" t="s">
        <v>140</v>
      </c>
    </row>
    <row r="2" ht="15">
      <c r="A2" s="1"/>
    </row>
    <row r="3" spans="1:3" ht="15">
      <c r="A3" s="43" t="s">
        <v>141</v>
      </c>
      <c r="B3" s="43" t="s">
        <v>42</v>
      </c>
      <c r="C3" s="43" t="s">
        <v>87</v>
      </c>
    </row>
    <row r="4" spans="1:3" ht="15">
      <c r="A4" s="21" t="s">
        <v>142</v>
      </c>
      <c r="B4" s="21">
        <v>8597</v>
      </c>
      <c r="C4" s="21">
        <v>64.8</v>
      </c>
    </row>
    <row r="5" spans="1:3" ht="15">
      <c r="A5" s="21" t="s">
        <v>143</v>
      </c>
      <c r="B5" s="21">
        <v>2371</v>
      </c>
      <c r="C5" s="21">
        <v>17.9</v>
      </c>
    </row>
    <row r="6" spans="1:3" ht="15">
      <c r="A6" s="21" t="s">
        <v>144</v>
      </c>
      <c r="B6" s="21">
        <v>908</v>
      </c>
      <c r="C6" s="21">
        <v>6.8</v>
      </c>
    </row>
    <row r="7" spans="1:3" ht="15">
      <c r="A7" s="21" t="s">
        <v>145</v>
      </c>
      <c r="B7" s="21">
        <v>307</v>
      </c>
      <c r="C7" s="21">
        <v>2.3</v>
      </c>
    </row>
    <row r="8" spans="1:3" ht="15">
      <c r="A8" s="21" t="s">
        <v>146</v>
      </c>
      <c r="B8" s="21">
        <v>203</v>
      </c>
      <c r="C8" s="21">
        <v>1.5</v>
      </c>
    </row>
    <row r="9" spans="1:3" ht="15">
      <c r="A9" s="21" t="s">
        <v>147</v>
      </c>
      <c r="B9" s="21">
        <v>142</v>
      </c>
      <c r="C9" s="21">
        <v>1.1</v>
      </c>
    </row>
    <row r="10" spans="1:3" ht="15">
      <c r="A10" s="21" t="s">
        <v>148</v>
      </c>
      <c r="B10" s="21">
        <v>131</v>
      </c>
      <c r="C10" s="21">
        <v>1</v>
      </c>
    </row>
    <row r="11" spans="1:3" ht="15">
      <c r="A11" s="21" t="s">
        <v>149</v>
      </c>
      <c r="B11" s="21">
        <v>91</v>
      </c>
      <c r="C11" s="21">
        <v>0.7</v>
      </c>
    </row>
    <row r="12" spans="1:3" ht="15">
      <c r="A12" s="21" t="s">
        <v>88</v>
      </c>
      <c r="B12" s="21">
        <v>71</v>
      </c>
      <c r="C12" s="21">
        <v>0.5</v>
      </c>
    </row>
    <row r="13" spans="1:3" ht="15">
      <c r="A13" s="21" t="s">
        <v>150</v>
      </c>
      <c r="B13" s="21">
        <v>68</v>
      </c>
      <c r="C13" s="21">
        <v>0.5</v>
      </c>
    </row>
    <row r="14" spans="1:3" ht="15">
      <c r="A14" s="21" t="s">
        <v>151</v>
      </c>
      <c r="B14" s="21">
        <v>60</v>
      </c>
      <c r="C14" s="21">
        <v>0.5</v>
      </c>
    </row>
    <row r="15" spans="1:3" ht="15">
      <c r="A15" s="21" t="s">
        <v>152</v>
      </c>
      <c r="B15" s="21">
        <v>56</v>
      </c>
      <c r="C15" s="21">
        <v>0.4</v>
      </c>
    </row>
    <row r="16" spans="1:3" ht="15">
      <c r="A16" s="21" t="s">
        <v>153</v>
      </c>
      <c r="B16" s="21">
        <v>40</v>
      </c>
      <c r="C16" s="21">
        <v>0.3</v>
      </c>
    </row>
    <row r="17" spans="1:3" ht="15">
      <c r="A17" s="21" t="s">
        <v>154</v>
      </c>
      <c r="B17" s="21">
        <v>38</v>
      </c>
      <c r="C17" s="21">
        <v>0.3</v>
      </c>
    </row>
    <row r="18" spans="1:3" ht="15">
      <c r="A18" s="21" t="s">
        <v>62</v>
      </c>
      <c r="B18" s="21">
        <v>27</v>
      </c>
      <c r="C18" s="21">
        <v>0.2</v>
      </c>
    </row>
    <row r="19" spans="1:3" ht="15">
      <c r="A19" s="21" t="s">
        <v>155</v>
      </c>
      <c r="B19" s="21">
        <v>26</v>
      </c>
      <c r="C19" s="21">
        <v>0.2</v>
      </c>
    </row>
    <row r="20" spans="1:3" ht="15">
      <c r="A20" s="21" t="s">
        <v>156</v>
      </c>
      <c r="B20" s="21">
        <v>25</v>
      </c>
      <c r="C20" s="21">
        <v>0.2</v>
      </c>
    </row>
    <row r="21" spans="1:3" ht="15">
      <c r="A21" s="21" t="s">
        <v>157</v>
      </c>
      <c r="B21" s="21">
        <v>20</v>
      </c>
      <c r="C21" s="21">
        <v>0.2</v>
      </c>
    </row>
    <row r="22" spans="1:3" ht="15">
      <c r="A22" s="21" t="s">
        <v>158</v>
      </c>
      <c r="B22" s="21">
        <v>15</v>
      </c>
      <c r="C22" s="21">
        <v>0.1</v>
      </c>
    </row>
    <row r="23" spans="1:3" ht="15">
      <c r="A23" s="21" t="s">
        <v>128</v>
      </c>
      <c r="B23" s="21">
        <v>61</v>
      </c>
      <c r="C23" s="21">
        <v>0.5</v>
      </c>
    </row>
    <row r="24" spans="1:3" ht="15">
      <c r="A24" s="21" t="s">
        <v>64</v>
      </c>
      <c r="B24" s="21">
        <f>SUM(B4:B23)</f>
        <v>13257</v>
      </c>
      <c r="C24" s="21">
        <f>SUM(C4:C23)</f>
        <v>99.99999999999999</v>
      </c>
    </row>
    <row r="25" ht="15">
      <c r="A25" t="s">
        <v>159</v>
      </c>
    </row>
    <row r="48" spans="1:3" ht="15">
      <c r="A48" s="1"/>
      <c r="B48" s="1"/>
      <c r="C48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D7C0C-3A4C-4DF7-B927-28E31ACCDB57}">
  <dimension ref="A1:F32"/>
  <sheetViews>
    <sheetView workbookViewId="0" topLeftCell="A1">
      <selection activeCell="H29" sqref="H29"/>
    </sheetView>
  </sheetViews>
  <sheetFormatPr defaultColWidth="8.8515625" defaultRowHeight="15"/>
  <cols>
    <col min="2" max="2" width="27.7109375" style="0" customWidth="1"/>
  </cols>
  <sheetData>
    <row r="1" ht="15">
      <c r="A1" s="1" t="s">
        <v>27</v>
      </c>
    </row>
    <row r="23" spans="2:3" ht="15">
      <c r="B23" s="15" t="s">
        <v>160</v>
      </c>
      <c r="C23" s="15" t="s">
        <v>42</v>
      </c>
    </row>
    <row r="24" spans="2:3" ht="15">
      <c r="B24" s="9" t="s">
        <v>161</v>
      </c>
      <c r="C24" s="9">
        <v>3301</v>
      </c>
    </row>
    <row r="25" spans="2:3" ht="15">
      <c r="B25" s="9" t="s">
        <v>162</v>
      </c>
      <c r="C25" s="9">
        <v>267</v>
      </c>
    </row>
    <row r="26" spans="2:3" ht="15">
      <c r="B26" s="9" t="s">
        <v>160</v>
      </c>
      <c r="C26" s="9">
        <v>9689</v>
      </c>
    </row>
    <row r="27" spans="2:3" ht="15">
      <c r="B27" s="9" t="s">
        <v>64</v>
      </c>
      <c r="C27" s="9">
        <f>SUM(C24:C26)</f>
        <v>13257</v>
      </c>
    </row>
    <row r="29" ht="15">
      <c r="B29" s="83" t="s">
        <v>163</v>
      </c>
    </row>
    <row r="32" ht="15">
      <c r="F32" s="2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2ADD-779C-4FD5-938E-11B370A338B0}">
  <dimension ref="A1:N63"/>
  <sheetViews>
    <sheetView zoomScale="90" zoomScaleNormal="90" workbookViewId="0" topLeftCell="A22">
      <selection activeCell="E54" sqref="E54"/>
    </sheetView>
  </sheetViews>
  <sheetFormatPr defaultColWidth="8.8515625" defaultRowHeight="15"/>
  <cols>
    <col min="1" max="1" width="56.7109375" style="0" customWidth="1"/>
    <col min="2" max="2" width="10.28125" style="0" customWidth="1"/>
    <col min="3" max="3" width="14.00390625" style="0" customWidth="1"/>
    <col min="7" max="7" width="96.28125" style="0" bestFit="1" customWidth="1"/>
  </cols>
  <sheetData>
    <row r="1" ht="15">
      <c r="A1" s="10" t="s">
        <v>278</v>
      </c>
    </row>
    <row r="2" ht="15">
      <c r="G2" s="81"/>
    </row>
    <row r="3" spans="1:7" ht="15">
      <c r="A3" s="114" t="s">
        <v>164</v>
      </c>
      <c r="G3" s="81"/>
    </row>
    <row r="4" spans="1:3" ht="15">
      <c r="A4" s="43" t="s">
        <v>165</v>
      </c>
      <c r="B4" s="43" t="s">
        <v>42</v>
      </c>
      <c r="C4" s="43" t="s">
        <v>166</v>
      </c>
    </row>
    <row r="5" spans="1:3" ht="15">
      <c r="A5" s="70" t="s">
        <v>167</v>
      </c>
      <c r="B5" s="70">
        <v>2389</v>
      </c>
      <c r="C5" s="70">
        <v>18</v>
      </c>
    </row>
    <row r="6" spans="1:3" ht="15">
      <c r="A6" s="70" t="s">
        <v>168</v>
      </c>
      <c r="B6" s="70">
        <v>358</v>
      </c>
      <c r="C6" s="70">
        <v>2.7</v>
      </c>
    </row>
    <row r="7" spans="1:14" ht="15">
      <c r="A7" s="70" t="s">
        <v>169</v>
      </c>
      <c r="B7" s="70">
        <v>312</v>
      </c>
      <c r="C7" s="70">
        <v>2.4</v>
      </c>
      <c r="N7">
        <v>27</v>
      </c>
    </row>
    <row r="8" spans="1:14" ht="15">
      <c r="A8" s="70" t="s">
        <v>170</v>
      </c>
      <c r="B8" s="70">
        <v>139</v>
      </c>
      <c r="C8" s="70">
        <v>1</v>
      </c>
      <c r="N8">
        <f>SUM(N7:N7)</f>
        <v>27</v>
      </c>
    </row>
    <row r="9" spans="1:3" ht="15">
      <c r="A9" s="70" t="s">
        <v>171</v>
      </c>
      <c r="B9" s="70">
        <v>80</v>
      </c>
      <c r="C9" s="70">
        <v>0.6</v>
      </c>
    </row>
    <row r="10" spans="1:3" ht="15">
      <c r="A10" s="70" t="s">
        <v>172</v>
      </c>
      <c r="B10" s="70">
        <v>16</v>
      </c>
      <c r="C10" s="70">
        <v>0.1</v>
      </c>
    </row>
    <row r="11" spans="1:3" ht="15">
      <c r="A11" s="102" t="s">
        <v>128</v>
      </c>
      <c r="B11" s="102">
        <v>7</v>
      </c>
      <c r="C11" s="102">
        <v>0</v>
      </c>
    </row>
    <row r="12" spans="1:3" ht="15">
      <c r="A12" s="99" t="s">
        <v>173</v>
      </c>
      <c r="B12" s="100">
        <f>SUM(B5:B11)</f>
        <v>3301</v>
      </c>
      <c r="C12" s="101">
        <f>SUM(C5:C11)</f>
        <v>24.8</v>
      </c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14" t="s">
        <v>275</v>
      </c>
      <c r="B15" s="1"/>
      <c r="C15" s="1"/>
    </row>
    <row r="16" spans="1:3" s="1" customFormat="1" ht="15">
      <c r="A16" s="95" t="s">
        <v>174</v>
      </c>
      <c r="B16" s="96" t="s">
        <v>42</v>
      </c>
      <c r="C16" s="96" t="s">
        <v>166</v>
      </c>
    </row>
    <row r="17" spans="1:9" s="65" customFormat="1" ht="15">
      <c r="A17" s="97" t="s">
        <v>175</v>
      </c>
      <c r="B17" s="97">
        <v>127</v>
      </c>
      <c r="C17" s="97">
        <v>1</v>
      </c>
      <c r="D17" s="1"/>
      <c r="E17" s="1"/>
      <c r="F17" s="1"/>
      <c r="G17" s="1"/>
      <c r="H17" s="1"/>
      <c r="I17" s="1"/>
    </row>
    <row r="18" spans="1:3" ht="15">
      <c r="A18" s="63" t="s">
        <v>176</v>
      </c>
      <c r="B18" s="63">
        <v>72</v>
      </c>
      <c r="C18" s="63">
        <v>0.5</v>
      </c>
    </row>
    <row r="19" spans="1:3" ht="15">
      <c r="A19" s="63" t="s">
        <v>177</v>
      </c>
      <c r="B19" s="63">
        <v>20</v>
      </c>
      <c r="C19" s="63">
        <v>0.2</v>
      </c>
    </row>
    <row r="20" spans="1:3" ht="15">
      <c r="A20" s="63" t="s">
        <v>178</v>
      </c>
      <c r="B20" s="63">
        <v>16</v>
      </c>
      <c r="C20" s="63">
        <v>0.1</v>
      </c>
    </row>
    <row r="21" spans="1:3" ht="15">
      <c r="A21" s="63" t="s">
        <v>179</v>
      </c>
      <c r="B21" s="63">
        <v>13</v>
      </c>
      <c r="C21" s="63">
        <v>0.1</v>
      </c>
    </row>
    <row r="22" spans="1:3" ht="15">
      <c r="A22" s="63" t="s">
        <v>128</v>
      </c>
      <c r="B22" s="63">
        <v>19</v>
      </c>
      <c r="C22" s="63">
        <v>0.1</v>
      </c>
    </row>
    <row r="23" spans="1:9" s="66" customFormat="1" ht="15">
      <c r="A23" s="64" t="s">
        <v>180</v>
      </c>
      <c r="B23" s="64">
        <f>SUM(B17:B22)</f>
        <v>267</v>
      </c>
      <c r="C23" s="64">
        <f>SUM(C17:C22)</f>
        <v>2</v>
      </c>
      <c r="D23"/>
      <c r="E23"/>
      <c r="F23"/>
      <c r="G23"/>
      <c r="H23"/>
      <c r="I23"/>
    </row>
    <row r="24" spans="1:9" s="66" customFormat="1" ht="15">
      <c r="A24" s="22"/>
      <c r="B24" s="22"/>
      <c r="C24" s="22"/>
      <c r="D24"/>
      <c r="E24"/>
      <c r="F24"/>
      <c r="G24"/>
      <c r="H24"/>
      <c r="I24"/>
    </row>
    <row r="25" spans="1:9" s="66" customFormat="1" ht="18.75" customHeight="1">
      <c r="A25" s="113" t="s">
        <v>181</v>
      </c>
      <c r="B25" s="98"/>
      <c r="C25" s="98"/>
      <c r="D25" s="2"/>
      <c r="E25" s="2"/>
      <c r="F25"/>
      <c r="G25"/>
      <c r="H25"/>
      <c r="I25"/>
    </row>
    <row r="26" spans="1:3" ht="15">
      <c r="A26" s="43" t="s">
        <v>182</v>
      </c>
      <c r="B26" s="43" t="s">
        <v>42</v>
      </c>
      <c r="C26" s="43" t="s">
        <v>166</v>
      </c>
    </row>
    <row r="27" spans="1:3" ht="15">
      <c r="A27" s="39" t="s">
        <v>183</v>
      </c>
      <c r="B27" s="39">
        <v>2131</v>
      </c>
      <c r="C27" s="39">
        <v>16.1</v>
      </c>
    </row>
    <row r="28" spans="1:3" ht="15">
      <c r="A28" s="39" t="s">
        <v>143</v>
      </c>
      <c r="B28" s="39">
        <v>1769</v>
      </c>
      <c r="C28" s="39">
        <v>13.3</v>
      </c>
    </row>
    <row r="29" spans="1:3" ht="15">
      <c r="A29" s="39" t="s">
        <v>144</v>
      </c>
      <c r="B29" s="39">
        <v>1694</v>
      </c>
      <c r="C29" s="39">
        <v>12.8</v>
      </c>
    </row>
    <row r="30" spans="1:3" ht="15">
      <c r="A30" s="39" t="s">
        <v>153</v>
      </c>
      <c r="B30" s="39">
        <v>1141</v>
      </c>
      <c r="C30" s="39">
        <v>8.6</v>
      </c>
    </row>
    <row r="31" spans="1:3" ht="15">
      <c r="A31" s="39" t="s">
        <v>155</v>
      </c>
      <c r="B31" s="39">
        <v>1038</v>
      </c>
      <c r="C31" s="39">
        <v>7.8</v>
      </c>
    </row>
    <row r="32" spans="1:3" ht="15">
      <c r="A32" s="39" t="s">
        <v>149</v>
      </c>
      <c r="B32" s="39">
        <v>739</v>
      </c>
      <c r="C32" s="39">
        <v>5.6</v>
      </c>
    </row>
    <row r="33" spans="1:3" ht="15">
      <c r="A33" s="39" t="s">
        <v>184</v>
      </c>
      <c r="B33" s="39">
        <v>392</v>
      </c>
      <c r="C33" s="39">
        <v>3</v>
      </c>
    </row>
    <row r="34" spans="1:3" ht="15">
      <c r="A34" s="39" t="s">
        <v>156</v>
      </c>
      <c r="B34" s="39">
        <v>224</v>
      </c>
      <c r="C34" s="39">
        <v>1.7</v>
      </c>
    </row>
    <row r="35" spans="1:3" ht="15">
      <c r="A35" s="39" t="s">
        <v>148</v>
      </c>
      <c r="B35" s="39">
        <v>186</v>
      </c>
      <c r="C35" s="39">
        <v>1.4</v>
      </c>
    </row>
    <row r="36" spans="1:3" ht="15">
      <c r="A36" s="39" t="s">
        <v>185</v>
      </c>
      <c r="B36" s="39">
        <v>48</v>
      </c>
      <c r="C36" s="39">
        <v>0.4</v>
      </c>
    </row>
    <row r="37" spans="1:3" ht="15">
      <c r="A37" s="39" t="s">
        <v>186</v>
      </c>
      <c r="B37" s="39">
        <v>42</v>
      </c>
      <c r="C37" s="39">
        <v>0.3</v>
      </c>
    </row>
    <row r="38" spans="1:3" ht="15">
      <c r="A38" s="39" t="s">
        <v>157</v>
      </c>
      <c r="B38" s="39">
        <v>35</v>
      </c>
      <c r="C38" s="39">
        <v>0.3</v>
      </c>
    </row>
    <row r="39" spans="1:3" ht="15">
      <c r="A39" s="39" t="s">
        <v>187</v>
      </c>
      <c r="B39" s="39">
        <v>33</v>
      </c>
      <c r="C39" s="39">
        <v>0.2</v>
      </c>
    </row>
    <row r="40" spans="1:3" ht="15">
      <c r="A40" s="39" t="s">
        <v>188</v>
      </c>
      <c r="B40" s="39">
        <v>28</v>
      </c>
      <c r="C40" s="39">
        <v>0.2</v>
      </c>
    </row>
    <row r="41" spans="1:3" ht="15">
      <c r="A41" s="39" t="s">
        <v>189</v>
      </c>
      <c r="B41" s="39">
        <v>26</v>
      </c>
      <c r="C41" s="39">
        <v>0.2</v>
      </c>
    </row>
    <row r="42" spans="1:3" ht="15">
      <c r="A42" s="39" t="s">
        <v>190</v>
      </c>
      <c r="B42" s="39">
        <v>21</v>
      </c>
      <c r="C42" s="39">
        <v>0.2</v>
      </c>
    </row>
    <row r="43" spans="1:3" ht="15">
      <c r="A43" s="39" t="s">
        <v>191</v>
      </c>
      <c r="B43" s="39">
        <v>21</v>
      </c>
      <c r="C43" s="39">
        <v>0.2</v>
      </c>
    </row>
    <row r="44" spans="1:3" ht="15">
      <c r="A44" s="39" t="s">
        <v>192</v>
      </c>
      <c r="B44" s="39">
        <v>18</v>
      </c>
      <c r="C44" s="39">
        <v>0.1</v>
      </c>
    </row>
    <row r="45" spans="1:3" ht="15">
      <c r="A45" s="39" t="s">
        <v>193</v>
      </c>
      <c r="B45" s="39">
        <v>14</v>
      </c>
      <c r="C45" s="39">
        <v>0.1</v>
      </c>
    </row>
    <row r="46" spans="1:3" ht="15">
      <c r="A46" s="39" t="s">
        <v>194</v>
      </c>
      <c r="B46" s="39">
        <v>11</v>
      </c>
      <c r="C46" s="39">
        <v>0.1</v>
      </c>
    </row>
    <row r="47" spans="1:3" ht="15">
      <c r="A47" s="39" t="s">
        <v>151</v>
      </c>
      <c r="B47" s="39">
        <v>10</v>
      </c>
      <c r="C47" s="39">
        <v>0.1</v>
      </c>
    </row>
    <row r="48" spans="1:3" ht="15">
      <c r="A48" s="79" t="s">
        <v>62</v>
      </c>
      <c r="B48" s="79">
        <v>68</v>
      </c>
      <c r="C48" s="39">
        <v>0.5</v>
      </c>
    </row>
    <row r="49" spans="1:3" ht="15">
      <c r="A49" s="43" t="s">
        <v>195</v>
      </c>
      <c r="B49" s="43">
        <f>SUM(B27:B48)</f>
        <v>9689</v>
      </c>
      <c r="C49" s="43">
        <f>SUM(C27:C48)</f>
        <v>73.2</v>
      </c>
    </row>
    <row r="50" ht="15">
      <c r="A50" t="s">
        <v>196</v>
      </c>
    </row>
    <row r="51" ht="15">
      <c r="A51" t="s">
        <v>197</v>
      </c>
    </row>
    <row r="63" ht="16">
      <c r="A63" s="7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A090A-A9E3-4F08-BD8B-14963395DF8F}">
  <dimension ref="A1:I31"/>
  <sheetViews>
    <sheetView zoomScale="110" zoomScaleNormal="110" workbookViewId="0" topLeftCell="A1">
      <selection activeCell="G33" sqref="G33"/>
    </sheetView>
  </sheetViews>
  <sheetFormatPr defaultColWidth="8.8515625" defaultRowHeight="15"/>
  <cols>
    <col min="1" max="1" width="36.140625" style="0" customWidth="1"/>
    <col min="4" max="4" width="15.00390625" style="0" bestFit="1" customWidth="1"/>
    <col min="9" max="9" width="12.28125" style="0" bestFit="1" customWidth="1"/>
    <col min="12" max="12" width="15.421875" style="0" bestFit="1" customWidth="1"/>
  </cols>
  <sheetData>
    <row r="1" ht="15">
      <c r="A1" s="1" t="s">
        <v>198</v>
      </c>
    </row>
    <row r="3" spans="1:6" ht="15">
      <c r="A3" s="1"/>
      <c r="B3" s="1"/>
      <c r="C3" s="1"/>
      <c r="D3" s="1"/>
      <c r="E3" s="1"/>
      <c r="F3" s="1"/>
    </row>
    <row r="4" spans="1:9" ht="15">
      <c r="A4" s="1"/>
      <c r="H4" s="2"/>
      <c r="I4" s="2"/>
    </row>
    <row r="5" ht="15">
      <c r="A5" s="1"/>
    </row>
    <row r="6" ht="15">
      <c r="A6" s="1"/>
    </row>
    <row r="7" spans="1:6" ht="15">
      <c r="A7" s="1"/>
      <c r="B7" s="1"/>
      <c r="C7" s="1"/>
      <c r="D7" s="1"/>
      <c r="E7" s="1"/>
      <c r="F7" s="1"/>
    </row>
    <row r="8" ht="15">
      <c r="A8" s="1"/>
    </row>
    <row r="22" ht="7" customHeight="1"/>
    <row r="25" ht="15">
      <c r="A25" s="81" t="s">
        <v>28</v>
      </c>
    </row>
    <row r="26" spans="1:6" ht="15">
      <c r="A26" s="117" t="s">
        <v>199</v>
      </c>
      <c r="B26" s="40" t="s">
        <v>200</v>
      </c>
      <c r="C26" s="40" t="s">
        <v>62</v>
      </c>
      <c r="D26" s="40" t="s">
        <v>201</v>
      </c>
      <c r="E26" s="40" t="s">
        <v>202</v>
      </c>
      <c r="F26" s="40" t="s">
        <v>64</v>
      </c>
    </row>
    <row r="27" spans="1:6" ht="15">
      <c r="A27" s="21" t="s">
        <v>126</v>
      </c>
      <c r="B27" s="21">
        <v>734</v>
      </c>
      <c r="C27" s="21">
        <v>2591</v>
      </c>
      <c r="D27" s="21">
        <v>546</v>
      </c>
      <c r="E27" s="21">
        <v>1940</v>
      </c>
      <c r="F27" s="21">
        <f>SUM(B27:E27)</f>
        <v>5811</v>
      </c>
    </row>
    <row r="28" spans="1:6" ht="15">
      <c r="A28" s="21" t="s">
        <v>121</v>
      </c>
      <c r="B28" s="21">
        <v>3820</v>
      </c>
      <c r="C28" s="21">
        <v>2411</v>
      </c>
      <c r="D28" s="21">
        <v>36</v>
      </c>
      <c r="E28" s="21">
        <v>866</v>
      </c>
      <c r="F28" s="21">
        <f aca="true" t="shared" si="0" ref="F28:F30">SUM(B28:E28)</f>
        <v>7133</v>
      </c>
    </row>
    <row r="29" spans="1:6" ht="15">
      <c r="A29" s="21" t="s">
        <v>127</v>
      </c>
      <c r="B29" s="21">
        <v>28</v>
      </c>
      <c r="C29" s="21">
        <v>30</v>
      </c>
      <c r="D29" s="21">
        <v>21</v>
      </c>
      <c r="E29" s="21">
        <v>163</v>
      </c>
      <c r="F29" s="21">
        <f t="shared" si="0"/>
        <v>242</v>
      </c>
    </row>
    <row r="30" spans="1:6" ht="15">
      <c r="A30" s="21" t="s">
        <v>64</v>
      </c>
      <c r="B30" s="84">
        <f>SUM(B27:B29)</f>
        <v>4582</v>
      </c>
      <c r="C30" s="84">
        <f aca="true" t="shared" si="1" ref="C30:E30">SUM(C27:C29)</f>
        <v>5032</v>
      </c>
      <c r="D30" s="84">
        <f t="shared" si="1"/>
        <v>603</v>
      </c>
      <c r="E30" s="84">
        <f t="shared" si="1"/>
        <v>2969</v>
      </c>
      <c r="F30" s="21">
        <f t="shared" si="0"/>
        <v>13186</v>
      </c>
    </row>
    <row r="31" spans="1:5" ht="15">
      <c r="A31" s="25" t="s">
        <v>279</v>
      </c>
      <c r="B31" s="35"/>
      <c r="C31" s="35"/>
      <c r="D31" s="35"/>
      <c r="E31" s="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296E2-149A-4FED-B2F3-7EEA3EC74D74}">
  <dimension ref="A1:S53"/>
  <sheetViews>
    <sheetView workbookViewId="0" topLeftCell="A25">
      <selection activeCell="L29" sqref="L29"/>
    </sheetView>
  </sheetViews>
  <sheetFormatPr defaultColWidth="8.8515625" defaultRowHeight="15"/>
  <cols>
    <col min="1" max="1" width="70.140625" style="0" bestFit="1" customWidth="1"/>
    <col min="2" max="2" width="11.00390625" style="0" customWidth="1"/>
    <col min="3" max="3" width="13.8515625" style="0" customWidth="1"/>
    <col min="4" max="4" width="16.00390625" style="0" customWidth="1"/>
    <col min="5" max="5" width="12.421875" style="0" customWidth="1"/>
    <col min="7" max="7" width="11.140625" style="0" customWidth="1"/>
    <col min="8" max="8" width="12.28125" style="0" bestFit="1" customWidth="1"/>
  </cols>
  <sheetData>
    <row r="1" ht="15">
      <c r="A1" s="1" t="s">
        <v>203</v>
      </c>
    </row>
    <row r="5" spans="14:19" ht="15">
      <c r="N5" s="1"/>
      <c r="O5" s="1"/>
      <c r="R5" s="1"/>
      <c r="S5" s="1"/>
    </row>
    <row r="30" ht="15">
      <c r="A30" t="s">
        <v>129</v>
      </c>
    </row>
    <row r="32" spans="1:7" ht="29.25" customHeight="1">
      <c r="A32" s="125" t="s">
        <v>204</v>
      </c>
      <c r="B32" s="125"/>
      <c r="C32" s="125"/>
      <c r="D32" s="125"/>
      <c r="E32" s="125"/>
      <c r="F32" s="125"/>
      <c r="G32" s="125"/>
    </row>
    <row r="33" spans="1:7" ht="27" customHeight="1">
      <c r="A33" s="105" t="s">
        <v>205</v>
      </c>
      <c r="B33" s="106" t="s">
        <v>206</v>
      </c>
      <c r="C33" s="107" t="s">
        <v>207</v>
      </c>
      <c r="D33" s="107" t="s">
        <v>208</v>
      </c>
      <c r="E33" s="106" t="s">
        <v>209</v>
      </c>
      <c r="F33" s="106" t="s">
        <v>210</v>
      </c>
      <c r="G33" s="106" t="s">
        <v>211</v>
      </c>
    </row>
    <row r="34" spans="1:7" ht="15">
      <c r="A34" s="103" t="s">
        <v>116</v>
      </c>
      <c r="B34" s="103">
        <v>40</v>
      </c>
      <c r="C34" s="103">
        <v>20</v>
      </c>
      <c r="D34" s="103">
        <v>0</v>
      </c>
      <c r="E34" s="103">
        <v>6</v>
      </c>
      <c r="F34" s="103">
        <f aca="true" t="shared" si="0" ref="F34:F53">SUM(B34:E34)</f>
        <v>66</v>
      </c>
      <c r="G34" s="104">
        <f aca="true" t="shared" si="1" ref="G34:G53">B34/F34*100</f>
        <v>60.60606060606061</v>
      </c>
    </row>
    <row r="35" spans="1:7" ht="15">
      <c r="A35" s="21" t="s">
        <v>100</v>
      </c>
      <c r="B35" s="21">
        <v>227</v>
      </c>
      <c r="C35" s="21">
        <v>150</v>
      </c>
      <c r="D35" s="21">
        <v>0</v>
      </c>
      <c r="E35" s="21">
        <v>65</v>
      </c>
      <c r="F35" s="21">
        <f t="shared" si="0"/>
        <v>442</v>
      </c>
      <c r="G35" s="47">
        <f t="shared" si="1"/>
        <v>51.35746606334841</v>
      </c>
    </row>
    <row r="36" spans="1:7" ht="15">
      <c r="A36" s="21" t="s">
        <v>109</v>
      </c>
      <c r="B36" s="21">
        <v>156</v>
      </c>
      <c r="C36" s="21">
        <v>113</v>
      </c>
      <c r="D36" s="21">
        <v>0</v>
      </c>
      <c r="E36" s="21">
        <v>60</v>
      </c>
      <c r="F36" s="21">
        <f t="shared" si="0"/>
        <v>329</v>
      </c>
      <c r="G36" s="47">
        <f t="shared" si="1"/>
        <v>47.41641337386018</v>
      </c>
    </row>
    <row r="37" spans="1:7" ht="15">
      <c r="A37" s="21" t="s">
        <v>98</v>
      </c>
      <c r="B37" s="21">
        <v>394</v>
      </c>
      <c r="C37" s="21">
        <v>272</v>
      </c>
      <c r="D37" s="21">
        <v>2</v>
      </c>
      <c r="E37" s="21">
        <v>164</v>
      </c>
      <c r="F37" s="21">
        <f t="shared" si="0"/>
        <v>832</v>
      </c>
      <c r="G37" s="47">
        <f t="shared" si="1"/>
        <v>47.355769230769226</v>
      </c>
    </row>
    <row r="38" spans="1:7" ht="15">
      <c r="A38" s="21" t="s">
        <v>133</v>
      </c>
      <c r="B38" s="21">
        <v>75</v>
      </c>
      <c r="C38" s="21">
        <v>57</v>
      </c>
      <c r="D38" s="21">
        <v>0</v>
      </c>
      <c r="E38" s="21">
        <v>40</v>
      </c>
      <c r="F38" s="21">
        <f t="shared" si="0"/>
        <v>172</v>
      </c>
      <c r="G38" s="47">
        <f t="shared" si="1"/>
        <v>43.604651162790695</v>
      </c>
    </row>
    <row r="39" spans="1:7" ht="15">
      <c r="A39" s="21" t="s">
        <v>99</v>
      </c>
      <c r="B39" s="21">
        <v>191</v>
      </c>
      <c r="C39" s="21">
        <v>161</v>
      </c>
      <c r="D39" s="21">
        <v>0</v>
      </c>
      <c r="E39" s="21">
        <v>109</v>
      </c>
      <c r="F39" s="21">
        <f t="shared" si="0"/>
        <v>461</v>
      </c>
      <c r="G39" s="47">
        <f t="shared" si="1"/>
        <v>41.431670281995665</v>
      </c>
    </row>
    <row r="40" spans="1:7" ht="15">
      <c r="A40" s="21" t="s">
        <v>101</v>
      </c>
      <c r="B40" s="21">
        <v>232</v>
      </c>
      <c r="C40" s="21">
        <v>219</v>
      </c>
      <c r="D40" s="21">
        <v>1</v>
      </c>
      <c r="E40" s="21">
        <v>150</v>
      </c>
      <c r="F40" s="21">
        <f t="shared" si="0"/>
        <v>602</v>
      </c>
      <c r="G40" s="47">
        <f t="shared" si="1"/>
        <v>38.53820598006645</v>
      </c>
    </row>
    <row r="41" spans="1:7" ht="15">
      <c r="A41" s="21" t="s">
        <v>112</v>
      </c>
      <c r="B41" s="21">
        <v>421</v>
      </c>
      <c r="C41" s="21">
        <v>544</v>
      </c>
      <c r="D41" s="21">
        <v>3</v>
      </c>
      <c r="E41" s="21">
        <v>141</v>
      </c>
      <c r="F41" s="21">
        <f t="shared" si="0"/>
        <v>1109</v>
      </c>
      <c r="G41" s="47">
        <f t="shared" si="1"/>
        <v>37.962128043282235</v>
      </c>
    </row>
    <row r="42" spans="1:7" ht="15">
      <c r="A42" s="21" t="s">
        <v>108</v>
      </c>
      <c r="B42" s="21">
        <v>283</v>
      </c>
      <c r="C42" s="21">
        <v>310</v>
      </c>
      <c r="D42" s="21">
        <v>32</v>
      </c>
      <c r="E42" s="21">
        <v>144</v>
      </c>
      <c r="F42" s="21">
        <f t="shared" si="0"/>
        <v>769</v>
      </c>
      <c r="G42" s="47">
        <f t="shared" si="1"/>
        <v>36.80104031209363</v>
      </c>
    </row>
    <row r="43" spans="1:7" ht="15">
      <c r="A43" s="21" t="s">
        <v>105</v>
      </c>
      <c r="B43" s="21">
        <v>562</v>
      </c>
      <c r="C43" s="21">
        <v>557</v>
      </c>
      <c r="D43" s="21">
        <v>32</v>
      </c>
      <c r="E43" s="21">
        <v>428</v>
      </c>
      <c r="F43" s="21">
        <f t="shared" si="0"/>
        <v>1579</v>
      </c>
      <c r="G43" s="47">
        <f t="shared" si="1"/>
        <v>35.59214692843572</v>
      </c>
    </row>
    <row r="44" spans="1:7" ht="15">
      <c r="A44" s="21" t="s">
        <v>114</v>
      </c>
      <c r="B44" s="21">
        <v>22</v>
      </c>
      <c r="C44" s="21">
        <v>28</v>
      </c>
      <c r="D44" s="21">
        <v>0</v>
      </c>
      <c r="E44" s="21">
        <v>14</v>
      </c>
      <c r="F44" s="21">
        <f t="shared" si="0"/>
        <v>64</v>
      </c>
      <c r="G44" s="47">
        <f t="shared" si="1"/>
        <v>34.375</v>
      </c>
    </row>
    <row r="45" spans="1:7" ht="15">
      <c r="A45" s="21" t="s">
        <v>103</v>
      </c>
      <c r="B45" s="21">
        <v>57</v>
      </c>
      <c r="C45" s="21">
        <v>62</v>
      </c>
      <c r="D45" s="21">
        <v>0</v>
      </c>
      <c r="E45" s="21">
        <v>49</v>
      </c>
      <c r="F45" s="21">
        <f t="shared" si="0"/>
        <v>168</v>
      </c>
      <c r="G45" s="47">
        <f t="shared" si="1"/>
        <v>33.92857142857143</v>
      </c>
    </row>
    <row r="46" spans="1:7" ht="15">
      <c r="A46" s="21" t="s">
        <v>115</v>
      </c>
      <c r="B46" s="21">
        <v>309</v>
      </c>
      <c r="C46" s="21">
        <v>306</v>
      </c>
      <c r="D46" s="21">
        <v>18</v>
      </c>
      <c r="E46" s="21">
        <v>294</v>
      </c>
      <c r="F46" s="21">
        <f t="shared" si="0"/>
        <v>927</v>
      </c>
      <c r="G46" s="47">
        <f t="shared" si="1"/>
        <v>33.33333333333333</v>
      </c>
    </row>
    <row r="47" spans="1:7" ht="15">
      <c r="A47" s="21" t="s">
        <v>113</v>
      </c>
      <c r="B47" s="21">
        <v>446</v>
      </c>
      <c r="C47" s="21">
        <v>736</v>
      </c>
      <c r="D47" s="21">
        <v>16</v>
      </c>
      <c r="E47" s="21">
        <v>219</v>
      </c>
      <c r="F47" s="21">
        <f t="shared" si="0"/>
        <v>1417</v>
      </c>
      <c r="G47" s="47">
        <f t="shared" si="1"/>
        <v>31.47494707127735</v>
      </c>
    </row>
    <row r="48" spans="1:7" ht="15">
      <c r="A48" s="21" t="s">
        <v>134</v>
      </c>
      <c r="B48" s="21">
        <v>487</v>
      </c>
      <c r="C48" s="21">
        <v>567</v>
      </c>
      <c r="D48" s="21">
        <v>43</v>
      </c>
      <c r="E48" s="21">
        <v>479</v>
      </c>
      <c r="F48" s="21">
        <f t="shared" si="0"/>
        <v>1576</v>
      </c>
      <c r="G48" s="47">
        <f t="shared" si="1"/>
        <v>30.9010152284264</v>
      </c>
    </row>
    <row r="49" spans="1:7" ht="15">
      <c r="A49" s="21" t="s">
        <v>104</v>
      </c>
      <c r="B49" s="21">
        <v>397</v>
      </c>
      <c r="C49" s="21">
        <v>568</v>
      </c>
      <c r="D49" s="21">
        <v>37</v>
      </c>
      <c r="E49" s="21">
        <v>398</v>
      </c>
      <c r="F49" s="21">
        <f t="shared" si="0"/>
        <v>1400</v>
      </c>
      <c r="G49" s="47">
        <f t="shared" si="1"/>
        <v>28.357142857142858</v>
      </c>
    </row>
    <row r="50" spans="1:7" ht="15">
      <c r="A50" s="21" t="s">
        <v>117</v>
      </c>
      <c r="B50" s="21">
        <v>98</v>
      </c>
      <c r="C50" s="21">
        <v>124</v>
      </c>
      <c r="D50" s="21">
        <v>0</v>
      </c>
      <c r="E50" s="21">
        <v>136</v>
      </c>
      <c r="F50" s="21">
        <f t="shared" si="0"/>
        <v>358</v>
      </c>
      <c r="G50" s="47">
        <f t="shared" si="1"/>
        <v>27.37430167597765</v>
      </c>
    </row>
    <row r="51" spans="1:7" ht="15">
      <c r="A51" s="21" t="s">
        <v>106</v>
      </c>
      <c r="B51" s="21">
        <v>112</v>
      </c>
      <c r="C51" s="21">
        <v>111</v>
      </c>
      <c r="D51" s="21">
        <v>14</v>
      </c>
      <c r="E51" s="21">
        <v>253</v>
      </c>
      <c r="F51" s="21">
        <f t="shared" si="0"/>
        <v>490</v>
      </c>
      <c r="G51" s="47">
        <f t="shared" si="1"/>
        <v>22.857142857142858</v>
      </c>
    </row>
    <row r="52" spans="1:7" ht="15">
      <c r="A52" s="21" t="s">
        <v>102</v>
      </c>
      <c r="B52" s="21">
        <v>27</v>
      </c>
      <c r="C52" s="21">
        <v>39</v>
      </c>
      <c r="D52" s="21">
        <v>0</v>
      </c>
      <c r="E52" s="21">
        <v>64</v>
      </c>
      <c r="F52" s="21">
        <f t="shared" si="0"/>
        <v>130</v>
      </c>
      <c r="G52" s="47">
        <f t="shared" si="1"/>
        <v>20.76923076923077</v>
      </c>
    </row>
    <row r="53" spans="1:7" ht="15">
      <c r="A53" s="21" t="s">
        <v>111</v>
      </c>
      <c r="B53" s="21">
        <v>44</v>
      </c>
      <c r="C53" s="21">
        <v>113</v>
      </c>
      <c r="D53" s="21">
        <v>54</v>
      </c>
      <c r="E53" s="21">
        <v>74</v>
      </c>
      <c r="F53" s="21">
        <f t="shared" si="0"/>
        <v>285</v>
      </c>
      <c r="G53" s="47">
        <f t="shared" si="1"/>
        <v>15.43859649122807</v>
      </c>
    </row>
  </sheetData>
  <mergeCells count="1">
    <mergeCell ref="A32:G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920C-EA4C-4434-B313-1430D1CF7C44}">
  <dimension ref="A1:H30"/>
  <sheetViews>
    <sheetView workbookViewId="0" topLeftCell="A1">
      <selection activeCell="L32" sqref="L32"/>
    </sheetView>
  </sheetViews>
  <sheetFormatPr defaultColWidth="8.8515625" defaultRowHeight="15"/>
  <cols>
    <col min="1" max="1" width="23.421875" style="0" customWidth="1"/>
    <col min="2" max="2" width="25.8515625" style="0" customWidth="1"/>
  </cols>
  <sheetData>
    <row r="1" ht="15">
      <c r="A1" s="1" t="s">
        <v>29</v>
      </c>
    </row>
    <row r="2" ht="15">
      <c r="A2" s="1"/>
    </row>
    <row r="24" ht="15">
      <c r="A24" t="s">
        <v>212</v>
      </c>
    </row>
    <row r="26" spans="2:8" ht="15">
      <c r="B26" s="43" t="s">
        <v>213</v>
      </c>
      <c r="C26" s="43" t="s">
        <v>74</v>
      </c>
      <c r="D26" s="43" t="s">
        <v>60</v>
      </c>
      <c r="E26" s="43" t="s">
        <v>61</v>
      </c>
      <c r="F26" s="43" t="s">
        <v>71</v>
      </c>
      <c r="G26" s="43" t="s">
        <v>72</v>
      </c>
      <c r="H26" s="43" t="s">
        <v>63</v>
      </c>
    </row>
    <row r="27" spans="2:8" ht="15">
      <c r="B27" s="21" t="s">
        <v>200</v>
      </c>
      <c r="C27" s="21">
        <v>1395</v>
      </c>
      <c r="D27" s="21">
        <v>506</v>
      </c>
      <c r="E27" s="21">
        <v>671</v>
      </c>
      <c r="F27" s="21">
        <v>2416</v>
      </c>
      <c r="G27" s="21">
        <v>75</v>
      </c>
      <c r="H27" s="21">
        <v>0</v>
      </c>
    </row>
    <row r="28" spans="2:8" ht="15">
      <c r="B28" s="21" t="s">
        <v>214</v>
      </c>
      <c r="C28" s="21">
        <v>976</v>
      </c>
      <c r="D28" s="21">
        <v>337</v>
      </c>
      <c r="E28" s="21">
        <v>1308</v>
      </c>
      <c r="F28" s="21">
        <v>2719</v>
      </c>
      <c r="G28" s="21">
        <v>69</v>
      </c>
      <c r="H28" s="21">
        <v>6</v>
      </c>
    </row>
    <row r="29" spans="2:8" ht="15">
      <c r="B29" s="21" t="s">
        <v>215</v>
      </c>
      <c r="C29" s="21">
        <v>49</v>
      </c>
      <c r="D29" s="21">
        <v>18</v>
      </c>
      <c r="E29" s="21">
        <v>44</v>
      </c>
      <c r="F29" s="21">
        <v>158</v>
      </c>
      <c r="G29" s="21">
        <v>5</v>
      </c>
      <c r="H29" s="21">
        <v>2</v>
      </c>
    </row>
    <row r="30" spans="2:8" ht="15">
      <c r="B30" s="21" t="s">
        <v>202</v>
      </c>
      <c r="C30" s="21">
        <v>732</v>
      </c>
      <c r="D30" s="21">
        <v>270</v>
      </c>
      <c r="E30" s="21">
        <v>704</v>
      </c>
      <c r="F30" s="21">
        <v>1748</v>
      </c>
      <c r="G30" s="21">
        <v>62</v>
      </c>
      <c r="H30" s="21">
        <v>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86787-5EFE-4A4F-88A3-1EC974B2DCFA}">
  <dimension ref="A1:D78"/>
  <sheetViews>
    <sheetView zoomScale="80" zoomScaleNormal="80" workbookViewId="0" topLeftCell="A7">
      <selection activeCell="E69" sqref="E69"/>
    </sheetView>
  </sheetViews>
  <sheetFormatPr defaultColWidth="8.8515625" defaultRowHeight="15"/>
  <cols>
    <col min="1" max="1" width="71.421875" style="0" customWidth="1"/>
    <col min="2" max="2" width="23.8515625" style="0" customWidth="1"/>
    <col min="3" max="3" width="19.7109375" style="0" customWidth="1"/>
    <col min="4" max="4" width="22.421875" style="0" customWidth="1"/>
    <col min="5" max="5" width="33.8515625" style="0" bestFit="1" customWidth="1"/>
    <col min="10" max="10" width="14.8515625" style="0" bestFit="1" customWidth="1"/>
    <col min="11" max="11" width="18.421875" style="0" bestFit="1" customWidth="1"/>
  </cols>
  <sheetData>
    <row r="1" spans="1:2" ht="15">
      <c r="A1" s="1" t="s">
        <v>31</v>
      </c>
      <c r="B1" s="1"/>
    </row>
    <row r="30" ht="48">
      <c r="A30" s="85" t="s">
        <v>216</v>
      </c>
    </row>
    <row r="34" spans="1:4" ht="48">
      <c r="A34" s="87" t="s">
        <v>94</v>
      </c>
      <c r="B34" s="88" t="s">
        <v>217</v>
      </c>
      <c r="C34" s="88" t="s">
        <v>218</v>
      </c>
      <c r="D34" s="86" t="s">
        <v>219</v>
      </c>
    </row>
    <row r="35" spans="1:4" ht="15">
      <c r="A35" s="44" t="s">
        <v>98</v>
      </c>
      <c r="B35" s="41">
        <v>832</v>
      </c>
      <c r="C35" s="41">
        <v>33</v>
      </c>
      <c r="D35" s="47">
        <f>C35/B35*100</f>
        <v>3.9663461538461537</v>
      </c>
    </row>
    <row r="36" spans="1:4" ht="15">
      <c r="A36" s="44" t="s">
        <v>99</v>
      </c>
      <c r="B36" s="41">
        <v>461</v>
      </c>
      <c r="C36" s="41">
        <v>22</v>
      </c>
      <c r="D36" s="47">
        <f aca="true" t="shared" si="0" ref="D36:D54">C36/B36*100</f>
        <v>4.772234273318872</v>
      </c>
    </row>
    <row r="37" spans="1:4" ht="15">
      <c r="A37" s="44" t="s">
        <v>100</v>
      </c>
      <c r="B37" s="41">
        <v>442</v>
      </c>
      <c r="C37" s="41">
        <v>437</v>
      </c>
      <c r="D37" s="47">
        <f t="shared" si="0"/>
        <v>98.86877828054298</v>
      </c>
    </row>
    <row r="38" spans="1:4" ht="15">
      <c r="A38" s="44" t="s">
        <v>101</v>
      </c>
      <c r="B38" s="41">
        <v>602</v>
      </c>
      <c r="C38" s="41">
        <v>20</v>
      </c>
      <c r="D38" s="47">
        <f t="shared" si="0"/>
        <v>3.322259136212625</v>
      </c>
    </row>
    <row r="39" spans="1:4" ht="15">
      <c r="A39" s="44" t="s">
        <v>102</v>
      </c>
      <c r="B39" s="41">
        <v>130</v>
      </c>
      <c r="C39" s="41">
        <v>130</v>
      </c>
      <c r="D39" s="47">
        <f t="shared" si="0"/>
        <v>100</v>
      </c>
    </row>
    <row r="40" spans="1:4" ht="15">
      <c r="A40" s="44" t="s">
        <v>103</v>
      </c>
      <c r="B40" s="41">
        <v>168</v>
      </c>
      <c r="C40" s="41">
        <v>168</v>
      </c>
      <c r="D40" s="47">
        <f t="shared" si="0"/>
        <v>100</v>
      </c>
    </row>
    <row r="41" spans="1:4" ht="15">
      <c r="A41" s="44" t="s">
        <v>104</v>
      </c>
      <c r="B41" s="41">
        <v>1400</v>
      </c>
      <c r="C41" s="41">
        <v>12</v>
      </c>
      <c r="D41" s="47">
        <f t="shared" si="0"/>
        <v>0.8571428571428572</v>
      </c>
    </row>
    <row r="42" spans="1:4" ht="15">
      <c r="A42" s="44" t="s">
        <v>105</v>
      </c>
      <c r="B42" s="41">
        <v>1579</v>
      </c>
      <c r="C42" s="41">
        <v>1527</v>
      </c>
      <c r="D42" s="47">
        <f t="shared" si="0"/>
        <v>96.7067764407853</v>
      </c>
    </row>
    <row r="43" spans="1:4" ht="15">
      <c r="A43" s="44" t="s">
        <v>106</v>
      </c>
      <c r="B43" s="41">
        <v>490</v>
      </c>
      <c r="C43" s="41">
        <v>20</v>
      </c>
      <c r="D43" s="47">
        <f t="shared" si="0"/>
        <v>4.081632653061225</v>
      </c>
    </row>
    <row r="44" spans="1:4" ht="15">
      <c r="A44" s="44" t="s">
        <v>134</v>
      </c>
      <c r="B44" s="41">
        <v>1576</v>
      </c>
      <c r="C44" s="41">
        <v>1536</v>
      </c>
      <c r="D44" s="47">
        <f t="shared" si="0"/>
        <v>97.46192893401016</v>
      </c>
    </row>
    <row r="45" spans="1:4" ht="15">
      <c r="A45" s="44" t="s">
        <v>108</v>
      </c>
      <c r="B45" s="41">
        <v>769</v>
      </c>
      <c r="C45" s="41">
        <v>470</v>
      </c>
      <c r="D45" s="47">
        <f t="shared" si="0"/>
        <v>61.118335500650204</v>
      </c>
    </row>
    <row r="46" spans="1:4" ht="15">
      <c r="A46" s="44" t="s">
        <v>109</v>
      </c>
      <c r="B46" s="41">
        <v>329</v>
      </c>
      <c r="C46" s="41">
        <v>3</v>
      </c>
      <c r="D46" s="47">
        <f t="shared" si="0"/>
        <v>0.911854103343465</v>
      </c>
    </row>
    <row r="47" spans="1:4" ht="15">
      <c r="A47" s="44" t="s">
        <v>133</v>
      </c>
      <c r="B47" s="41">
        <v>172</v>
      </c>
      <c r="C47" s="41">
        <v>16</v>
      </c>
      <c r="D47" s="47">
        <f t="shared" si="0"/>
        <v>9.30232558139535</v>
      </c>
    </row>
    <row r="48" spans="1:4" ht="15">
      <c r="A48" s="44" t="s">
        <v>111</v>
      </c>
      <c r="B48" s="41">
        <v>285</v>
      </c>
      <c r="C48" s="41">
        <v>4</v>
      </c>
      <c r="D48" s="47">
        <f t="shared" si="0"/>
        <v>1.4035087719298245</v>
      </c>
    </row>
    <row r="49" spans="1:4" ht="15">
      <c r="A49" s="44" t="s">
        <v>112</v>
      </c>
      <c r="B49" s="41">
        <v>1109</v>
      </c>
      <c r="C49" s="41">
        <v>143</v>
      </c>
      <c r="D49" s="47">
        <f t="shared" si="0"/>
        <v>12.894499549143374</v>
      </c>
    </row>
    <row r="50" spans="1:4" ht="15">
      <c r="A50" s="44" t="s">
        <v>113</v>
      </c>
      <c r="B50" s="41">
        <v>1417</v>
      </c>
      <c r="C50" s="41">
        <v>33</v>
      </c>
      <c r="D50" s="47">
        <f t="shared" si="0"/>
        <v>2.328863796753705</v>
      </c>
    </row>
    <row r="51" spans="1:4" ht="15">
      <c r="A51" s="44" t="s">
        <v>117</v>
      </c>
      <c r="B51" s="41">
        <v>358</v>
      </c>
      <c r="C51" s="41">
        <v>15</v>
      </c>
      <c r="D51" s="47">
        <f t="shared" si="0"/>
        <v>4.189944134078212</v>
      </c>
    </row>
    <row r="52" spans="1:4" ht="15">
      <c r="A52" s="44" t="s">
        <v>114</v>
      </c>
      <c r="B52" s="41">
        <v>64</v>
      </c>
      <c r="C52" s="41">
        <v>7</v>
      </c>
      <c r="D52" s="47">
        <f t="shared" si="0"/>
        <v>10.9375</v>
      </c>
    </row>
    <row r="53" spans="1:4" ht="15">
      <c r="A53" s="44" t="s">
        <v>115</v>
      </c>
      <c r="B53" s="41">
        <v>927</v>
      </c>
      <c r="C53" s="41">
        <v>21</v>
      </c>
      <c r="D53" s="47">
        <f t="shared" si="0"/>
        <v>2.26537216828479</v>
      </c>
    </row>
    <row r="54" spans="1:4" ht="15">
      <c r="A54" s="44" t="s">
        <v>116</v>
      </c>
      <c r="B54" s="41">
        <v>66</v>
      </c>
      <c r="C54" s="41">
        <v>66</v>
      </c>
      <c r="D54" s="47">
        <f t="shared" si="0"/>
        <v>100</v>
      </c>
    </row>
    <row r="55" spans="2:4" ht="15">
      <c r="B55" s="44" t="s">
        <v>220</v>
      </c>
      <c r="C55" s="41">
        <v>81</v>
      </c>
      <c r="D55" s="41" t="s">
        <v>221</v>
      </c>
    </row>
    <row r="58" ht="15">
      <c r="A58" t="s">
        <v>94</v>
      </c>
    </row>
    <row r="59" spans="1:2" ht="15">
      <c r="A59" t="s">
        <v>102</v>
      </c>
      <c r="B59">
        <v>100</v>
      </c>
    </row>
    <row r="60" spans="1:2" ht="15">
      <c r="A60" t="s">
        <v>103</v>
      </c>
      <c r="B60">
        <v>100</v>
      </c>
    </row>
    <row r="61" spans="1:2" ht="15">
      <c r="A61" t="s">
        <v>116</v>
      </c>
      <c r="B61">
        <v>100</v>
      </c>
    </row>
    <row r="62" spans="1:2" ht="15">
      <c r="A62" t="s">
        <v>100</v>
      </c>
      <c r="B62">
        <v>98.9</v>
      </c>
    </row>
    <row r="63" spans="1:2" ht="15">
      <c r="A63" s="44" t="s">
        <v>134</v>
      </c>
      <c r="B63">
        <v>97.5</v>
      </c>
    </row>
    <row r="64" spans="1:2" ht="15">
      <c r="A64" t="s">
        <v>105</v>
      </c>
      <c r="B64">
        <v>96.7</v>
      </c>
    </row>
    <row r="65" spans="1:2" ht="15">
      <c r="A65" t="s">
        <v>108</v>
      </c>
      <c r="B65">
        <v>61.1</v>
      </c>
    </row>
    <row r="66" spans="1:2" ht="15">
      <c r="A66" t="s">
        <v>112</v>
      </c>
      <c r="B66">
        <v>12.9</v>
      </c>
    </row>
    <row r="67" spans="1:2" ht="15">
      <c r="A67" t="s">
        <v>114</v>
      </c>
      <c r="B67">
        <v>10.9</v>
      </c>
    </row>
    <row r="68" spans="1:2" ht="15">
      <c r="A68" t="s">
        <v>283</v>
      </c>
      <c r="B68">
        <v>9.3</v>
      </c>
    </row>
    <row r="69" spans="1:2" ht="15">
      <c r="A69" t="s">
        <v>99</v>
      </c>
      <c r="B69">
        <v>4.8</v>
      </c>
    </row>
    <row r="70" spans="1:2" ht="15">
      <c r="A70" t="s">
        <v>117</v>
      </c>
      <c r="B70">
        <v>4.2</v>
      </c>
    </row>
    <row r="71" spans="1:2" ht="15">
      <c r="A71" t="s">
        <v>106</v>
      </c>
      <c r="B71">
        <v>4.1</v>
      </c>
    </row>
    <row r="72" spans="1:2" ht="15">
      <c r="A72" t="s">
        <v>98</v>
      </c>
      <c r="B72">
        <v>4</v>
      </c>
    </row>
    <row r="73" spans="1:2" ht="15">
      <c r="A73" t="s">
        <v>101</v>
      </c>
      <c r="B73">
        <v>3.3</v>
      </c>
    </row>
    <row r="74" spans="1:2" ht="15">
      <c r="A74" t="s">
        <v>113</v>
      </c>
      <c r="B74">
        <v>2.3</v>
      </c>
    </row>
    <row r="75" spans="1:2" ht="15">
      <c r="A75" t="s">
        <v>115</v>
      </c>
      <c r="B75">
        <v>2.3</v>
      </c>
    </row>
    <row r="76" spans="1:2" ht="15">
      <c r="A76" t="s">
        <v>111</v>
      </c>
      <c r="B76">
        <v>1.4</v>
      </c>
    </row>
    <row r="77" spans="1:2" ht="15">
      <c r="A77" t="s">
        <v>104</v>
      </c>
      <c r="B77">
        <v>0.9</v>
      </c>
    </row>
    <row r="78" spans="1:2" ht="15">
      <c r="A78" t="s">
        <v>109</v>
      </c>
      <c r="B78">
        <v>0.9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BFE6F-9B27-BC4F-A807-6BCD7B0697DD}">
  <dimension ref="A2:D13"/>
  <sheetViews>
    <sheetView workbookViewId="0" topLeftCell="A1">
      <selection activeCell="I34" sqref="I34"/>
    </sheetView>
  </sheetViews>
  <sheetFormatPr defaultColWidth="11.421875" defaultRowHeight="15"/>
  <sheetData>
    <row r="2" spans="2:4" ht="15">
      <c r="B2" t="s">
        <v>286</v>
      </c>
      <c r="C2" t="s">
        <v>287</v>
      </c>
      <c r="D2" t="s">
        <v>288</v>
      </c>
    </row>
    <row r="3" spans="1:4" ht="15">
      <c r="A3" s="90" t="s">
        <v>41</v>
      </c>
      <c r="B3" s="90" t="s">
        <v>42</v>
      </c>
      <c r="C3" s="90" t="s">
        <v>46</v>
      </c>
      <c r="D3" s="90" t="s">
        <v>44</v>
      </c>
    </row>
    <row r="4" spans="1:4" ht="15">
      <c r="A4" s="9">
        <v>2012</v>
      </c>
      <c r="B4" s="91">
        <v>14745</v>
      </c>
      <c r="C4" s="9">
        <v>193</v>
      </c>
      <c r="D4" s="9">
        <v>16.3</v>
      </c>
    </row>
    <row r="5" spans="1:4" ht="15">
      <c r="A5" s="9">
        <v>2013</v>
      </c>
      <c r="B5" s="91">
        <v>14073</v>
      </c>
      <c r="C5" s="9">
        <v>192</v>
      </c>
      <c r="D5" s="9">
        <v>15.6</v>
      </c>
    </row>
    <row r="6" spans="1:4" ht="15">
      <c r="A6" s="9">
        <v>2014</v>
      </c>
      <c r="B6" s="91">
        <v>13137</v>
      </c>
      <c r="C6" s="9">
        <v>186</v>
      </c>
      <c r="D6" s="9">
        <v>14.4</v>
      </c>
    </row>
    <row r="7" spans="1:4" ht="15">
      <c r="A7" s="9">
        <v>2015</v>
      </c>
      <c r="B7" s="91">
        <v>13155</v>
      </c>
      <c r="C7" s="9">
        <v>177</v>
      </c>
      <c r="D7" s="9">
        <v>14.2</v>
      </c>
    </row>
    <row r="8" spans="1:4" ht="15">
      <c r="A8" s="9">
        <v>2016</v>
      </c>
      <c r="B8" s="91">
        <v>12823</v>
      </c>
      <c r="C8" s="9">
        <v>177</v>
      </c>
      <c r="D8" s="9">
        <v>13.6</v>
      </c>
    </row>
    <row r="9" spans="1:4" ht="15">
      <c r="A9" s="9">
        <v>2017</v>
      </c>
      <c r="B9" s="91">
        <v>13285</v>
      </c>
      <c r="C9" s="9">
        <v>181</v>
      </c>
      <c r="D9" s="9">
        <v>13.9</v>
      </c>
    </row>
    <row r="10" spans="1:4" ht="15">
      <c r="A10" s="9">
        <v>2018</v>
      </c>
      <c r="B10" s="91">
        <v>13282</v>
      </c>
      <c r="C10" s="9">
        <v>185</v>
      </c>
      <c r="D10" s="9">
        <v>13.7</v>
      </c>
    </row>
    <row r="11" spans="1:4" ht="15">
      <c r="A11" s="9">
        <v>2019</v>
      </c>
      <c r="B11" s="91">
        <v>12948</v>
      </c>
      <c r="C11" s="9">
        <v>177</v>
      </c>
      <c r="D11" s="9">
        <v>13.2</v>
      </c>
    </row>
    <row r="12" spans="1:4" ht="15">
      <c r="A12" s="9">
        <v>2020</v>
      </c>
      <c r="B12" s="91">
        <v>13246</v>
      </c>
      <c r="C12" s="9">
        <v>186</v>
      </c>
      <c r="D12" s="9">
        <v>13</v>
      </c>
    </row>
    <row r="13" spans="1:4" ht="15">
      <c r="A13" s="9">
        <v>2021</v>
      </c>
      <c r="B13" s="91">
        <v>13257</v>
      </c>
      <c r="C13" s="9">
        <v>183</v>
      </c>
      <c r="D13" s="9">
        <v>13.1</v>
      </c>
    </row>
  </sheetData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F04A2-6F57-4D4C-BA1D-E6CD51F480E9}">
  <dimension ref="A1:C50"/>
  <sheetViews>
    <sheetView zoomScale="110" zoomScaleNormal="110" workbookViewId="0" topLeftCell="A1">
      <selection activeCell="D27" sqref="D27"/>
    </sheetView>
  </sheetViews>
  <sheetFormatPr defaultColWidth="8.8515625" defaultRowHeight="15"/>
  <cols>
    <col min="1" max="1" width="68.8515625" style="0" bestFit="1" customWidth="1"/>
    <col min="2" max="2" width="25.7109375" style="0" customWidth="1"/>
    <col min="3" max="3" width="19.8515625" style="0" bestFit="1" customWidth="1"/>
    <col min="4" max="4" width="24.140625" style="0" bestFit="1" customWidth="1"/>
  </cols>
  <sheetData>
    <row r="1" spans="1:2" ht="15">
      <c r="A1" s="1" t="s">
        <v>32</v>
      </c>
      <c r="B1" s="1"/>
    </row>
    <row r="22" ht="15">
      <c r="A22" t="s">
        <v>222</v>
      </c>
    </row>
    <row r="23" ht="15">
      <c r="A23" t="s">
        <v>223</v>
      </c>
    </row>
    <row r="29" spans="1:3" ht="15">
      <c r="A29" s="71" t="s">
        <v>132</v>
      </c>
      <c r="B29" s="72" t="s">
        <v>224</v>
      </c>
      <c r="C29" s="71" t="s">
        <v>91</v>
      </c>
    </row>
    <row r="30" spans="1:3" ht="15">
      <c r="A30" s="21" t="s">
        <v>112</v>
      </c>
      <c r="B30" s="21" t="s">
        <v>225</v>
      </c>
      <c r="C30" s="21">
        <v>65</v>
      </c>
    </row>
    <row r="31" spans="1:3" ht="15">
      <c r="A31" s="67" t="s">
        <v>116</v>
      </c>
      <c r="B31" s="67" t="s">
        <v>226</v>
      </c>
      <c r="C31" s="67">
        <v>63</v>
      </c>
    </row>
    <row r="32" spans="1:3" ht="15">
      <c r="A32" s="67" t="s">
        <v>105</v>
      </c>
      <c r="B32" s="67" t="s">
        <v>226</v>
      </c>
      <c r="C32" s="67">
        <v>62</v>
      </c>
    </row>
    <row r="33" spans="1:3" ht="15">
      <c r="A33" s="73" t="s">
        <v>99</v>
      </c>
      <c r="B33" s="73" t="s">
        <v>225</v>
      </c>
      <c r="C33" s="73">
        <v>60</v>
      </c>
    </row>
    <row r="34" spans="1:3" ht="15">
      <c r="A34" s="67" t="s">
        <v>100</v>
      </c>
      <c r="B34" s="67" t="s">
        <v>226</v>
      </c>
      <c r="C34" s="67">
        <v>60</v>
      </c>
    </row>
    <row r="35" spans="1:3" ht="15">
      <c r="A35" s="67" t="s">
        <v>103</v>
      </c>
      <c r="B35" s="67" t="s">
        <v>226</v>
      </c>
      <c r="C35" s="67">
        <v>59</v>
      </c>
    </row>
    <row r="36" spans="1:3" ht="15">
      <c r="A36" s="73" t="s">
        <v>104</v>
      </c>
      <c r="B36" s="73" t="s">
        <v>225</v>
      </c>
      <c r="C36" s="73">
        <v>58</v>
      </c>
    </row>
    <row r="37" spans="1:3" ht="15">
      <c r="A37" s="67" t="s">
        <v>134</v>
      </c>
      <c r="B37" s="67" t="s">
        <v>226</v>
      </c>
      <c r="C37" s="67">
        <v>58</v>
      </c>
    </row>
    <row r="38" spans="1:3" ht="15">
      <c r="A38" s="73" t="s">
        <v>98</v>
      </c>
      <c r="B38" s="73" t="s">
        <v>225</v>
      </c>
      <c r="C38" s="73">
        <v>57</v>
      </c>
    </row>
    <row r="39" spans="1:3" ht="15">
      <c r="A39" s="73" t="s">
        <v>117</v>
      </c>
      <c r="B39" s="73" t="s">
        <v>225</v>
      </c>
      <c r="C39" s="73">
        <v>56</v>
      </c>
    </row>
    <row r="40" spans="1:3" ht="15">
      <c r="A40" s="73" t="s">
        <v>101</v>
      </c>
      <c r="B40" s="73" t="s">
        <v>225</v>
      </c>
      <c r="C40" s="73">
        <v>55</v>
      </c>
    </row>
    <row r="41" spans="1:3" ht="15">
      <c r="A41" s="73" t="s">
        <v>102</v>
      </c>
      <c r="B41" s="73" t="s">
        <v>226</v>
      </c>
      <c r="C41" s="73">
        <v>55</v>
      </c>
    </row>
    <row r="42" spans="1:3" ht="15">
      <c r="A42" s="73" t="s">
        <v>106</v>
      </c>
      <c r="B42" s="73" t="s">
        <v>225</v>
      </c>
      <c r="C42" s="73">
        <v>55</v>
      </c>
    </row>
    <row r="43" spans="1:3" ht="15">
      <c r="A43" s="73" t="s">
        <v>113</v>
      </c>
      <c r="B43" s="73" t="s">
        <v>225</v>
      </c>
      <c r="C43" s="73">
        <v>55</v>
      </c>
    </row>
    <row r="44" spans="1:3" ht="15">
      <c r="A44" s="73" t="s">
        <v>108</v>
      </c>
      <c r="B44" s="73" t="s">
        <v>225</v>
      </c>
      <c r="C44" s="73">
        <v>54</v>
      </c>
    </row>
    <row r="45" spans="1:3" ht="15">
      <c r="A45" s="73" t="s">
        <v>133</v>
      </c>
      <c r="B45" s="73" t="s">
        <v>225</v>
      </c>
      <c r="C45" s="73">
        <v>54</v>
      </c>
    </row>
    <row r="46" spans="1:3" ht="15">
      <c r="A46" s="73" t="s">
        <v>109</v>
      </c>
      <c r="B46" s="73" t="s">
        <v>225</v>
      </c>
      <c r="C46" s="73">
        <v>52</v>
      </c>
    </row>
    <row r="47" spans="1:3" ht="15">
      <c r="A47" s="73" t="s">
        <v>114</v>
      </c>
      <c r="B47" s="73" t="s">
        <v>225</v>
      </c>
      <c r="C47" s="73">
        <v>52</v>
      </c>
    </row>
    <row r="48" spans="1:3" ht="15">
      <c r="A48" s="73" t="s">
        <v>115</v>
      </c>
      <c r="B48" s="73" t="s">
        <v>225</v>
      </c>
      <c r="C48" s="73">
        <v>52</v>
      </c>
    </row>
    <row r="49" spans="1:3" ht="15">
      <c r="A49" s="73" t="s">
        <v>111</v>
      </c>
      <c r="B49" s="73" t="s">
        <v>225</v>
      </c>
      <c r="C49" s="73">
        <v>50</v>
      </c>
    </row>
    <row r="50" ht="15">
      <c r="A50" s="25" t="s">
        <v>227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FE9DB-6FDB-4FF1-86AA-465E308D0628}">
  <dimension ref="A1:C18"/>
  <sheetViews>
    <sheetView zoomScale="150" zoomScaleNormal="150" workbookViewId="0" topLeftCell="A1">
      <selection activeCell="A3" sqref="A3:C3"/>
    </sheetView>
  </sheetViews>
  <sheetFormatPr defaultColWidth="8.8515625" defaultRowHeight="15"/>
  <cols>
    <col min="1" max="1" width="74.00390625" style="0" bestFit="1" customWidth="1"/>
  </cols>
  <sheetData>
    <row r="1" ht="15">
      <c r="A1" s="1" t="s">
        <v>34</v>
      </c>
    </row>
    <row r="3" spans="1:3" ht="15">
      <c r="A3" s="40" t="s">
        <v>228</v>
      </c>
      <c r="B3" s="40" t="s">
        <v>42</v>
      </c>
      <c r="C3" s="40" t="s">
        <v>87</v>
      </c>
    </row>
    <row r="4" spans="1:3" ht="15">
      <c r="A4" s="21" t="s">
        <v>202</v>
      </c>
      <c r="B4" s="92">
        <v>13062</v>
      </c>
      <c r="C4" s="47">
        <f>B4/B17*100</f>
        <v>98.78242456326099</v>
      </c>
    </row>
    <row r="5" spans="1:3" ht="15">
      <c r="A5" s="21" t="s">
        <v>229</v>
      </c>
      <c r="B5" s="21">
        <v>79</v>
      </c>
      <c r="C5" s="47">
        <f>B5/B17*100</f>
        <v>0.5974438478408833</v>
      </c>
    </row>
    <row r="6" spans="1:3" ht="15">
      <c r="A6" s="21" t="s">
        <v>230</v>
      </c>
      <c r="B6" s="21">
        <v>29</v>
      </c>
      <c r="C6" s="47">
        <f>B6/B17*100</f>
        <v>0.2193148302200711</v>
      </c>
    </row>
    <row r="7" spans="1:3" ht="15">
      <c r="A7" s="21" t="s">
        <v>231</v>
      </c>
      <c r="B7" s="21">
        <v>9</v>
      </c>
      <c r="C7" s="47">
        <f>B7/B17*100</f>
        <v>0.06806322317174619</v>
      </c>
    </row>
    <row r="8" spans="1:3" ht="15">
      <c r="A8" s="21" t="s">
        <v>232</v>
      </c>
      <c r="B8" s="21">
        <v>9</v>
      </c>
      <c r="C8" s="47">
        <f>B8/B17*100</f>
        <v>0.06806322317174619</v>
      </c>
    </row>
    <row r="9" spans="1:3" ht="15">
      <c r="A9" s="21" t="s">
        <v>233</v>
      </c>
      <c r="B9" s="21">
        <v>5</v>
      </c>
      <c r="C9" s="47">
        <f>B9/B17*100</f>
        <v>0.03781290176208122</v>
      </c>
    </row>
    <row r="10" spans="1:3" ht="15">
      <c r="A10" s="21" t="s">
        <v>234</v>
      </c>
      <c r="B10" s="21">
        <v>4</v>
      </c>
      <c r="C10" s="47">
        <f>B10/B17*100</f>
        <v>0.03025032140966498</v>
      </c>
    </row>
    <row r="11" spans="1:3" ht="15">
      <c r="A11" s="21" t="s">
        <v>235</v>
      </c>
      <c r="B11" s="21">
        <v>2</v>
      </c>
      <c r="C11" s="47">
        <f>B11/B17*100</f>
        <v>0.01512516070483249</v>
      </c>
    </row>
    <row r="12" spans="1:3" ht="15">
      <c r="A12" s="21" t="s">
        <v>236</v>
      </c>
      <c r="B12" s="21">
        <v>2</v>
      </c>
      <c r="C12" s="47">
        <f>B12/B17*100</f>
        <v>0.01512516070483249</v>
      </c>
    </row>
    <row r="13" spans="1:3" ht="15">
      <c r="A13" s="21" t="s">
        <v>237</v>
      </c>
      <c r="B13" s="21">
        <v>1</v>
      </c>
      <c r="C13" s="47">
        <f>B13/B17*100</f>
        <v>0.007562580352416245</v>
      </c>
    </row>
    <row r="14" spans="1:3" ht="15">
      <c r="A14" s="21" t="s">
        <v>238</v>
      </c>
      <c r="B14" s="21">
        <v>1</v>
      </c>
      <c r="C14" s="47">
        <f>B14/B17*100</f>
        <v>0.007562580352416245</v>
      </c>
    </row>
    <row r="15" spans="1:3" ht="15">
      <c r="A15" s="21" t="s">
        <v>239</v>
      </c>
      <c r="B15" s="21">
        <v>1</v>
      </c>
      <c r="C15" s="47">
        <f>B15/B17*100</f>
        <v>0.007562580352416245</v>
      </c>
    </row>
    <row r="16" spans="1:3" ht="15">
      <c r="A16" s="21" t="s">
        <v>62</v>
      </c>
      <c r="B16" s="21">
        <v>19</v>
      </c>
      <c r="C16" s="47">
        <f>B16/B17*100</f>
        <v>0.14368902669590866</v>
      </c>
    </row>
    <row r="17" spans="1:3" ht="15">
      <c r="A17" s="22" t="s">
        <v>240</v>
      </c>
      <c r="B17" s="93">
        <f>SUM(B4:B16)</f>
        <v>13223</v>
      </c>
      <c r="C17" s="47">
        <v>100</v>
      </c>
    </row>
    <row r="18" ht="15">
      <c r="A18" s="25" t="s">
        <v>241</v>
      </c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8F315-A608-4C6E-9107-8017725EBB95}">
  <dimension ref="A1:F23"/>
  <sheetViews>
    <sheetView zoomScale="130" zoomScaleNormal="130" workbookViewId="0" topLeftCell="A1">
      <selection activeCell="C30" sqref="C30"/>
    </sheetView>
  </sheetViews>
  <sheetFormatPr defaultColWidth="8.8515625" defaultRowHeight="15"/>
  <cols>
    <col min="1" max="1" width="40.421875" style="0" customWidth="1"/>
    <col min="2" max="2" width="10.421875" style="0" customWidth="1"/>
    <col min="4" max="4" width="12.28125" style="0" bestFit="1" customWidth="1"/>
    <col min="10" max="10" width="37.7109375" style="0" bestFit="1" customWidth="1"/>
    <col min="13" max="13" width="12.28125" style="0" bestFit="1" customWidth="1"/>
  </cols>
  <sheetData>
    <row r="1" ht="15">
      <c r="A1" s="1" t="s">
        <v>35</v>
      </c>
    </row>
    <row r="2" ht="15">
      <c r="A2" s="1"/>
    </row>
    <row r="3" spans="1:6" ht="15">
      <c r="A3" s="40" t="s">
        <v>228</v>
      </c>
      <c r="B3" s="40" t="s">
        <v>126</v>
      </c>
      <c r="C3" s="40" t="s">
        <v>121</v>
      </c>
      <c r="D3" s="40" t="s">
        <v>242</v>
      </c>
      <c r="E3" s="40" t="s">
        <v>62</v>
      </c>
      <c r="F3" s="40" t="s">
        <v>64</v>
      </c>
    </row>
    <row r="4" spans="1:6" ht="15">
      <c r="A4" s="21" t="s">
        <v>202</v>
      </c>
      <c r="B4" s="21">
        <v>5704</v>
      </c>
      <c r="C4" s="21">
        <v>7094</v>
      </c>
      <c r="D4" s="21">
        <v>208</v>
      </c>
      <c r="E4" s="21">
        <v>56</v>
      </c>
      <c r="F4" s="21">
        <f>SUM(B4:E4)</f>
        <v>13062</v>
      </c>
    </row>
    <row r="5" spans="1:6" ht="15">
      <c r="A5" s="21" t="s">
        <v>229</v>
      </c>
      <c r="B5" s="21">
        <v>44</v>
      </c>
      <c r="C5" s="21">
        <v>6</v>
      </c>
      <c r="D5" s="21">
        <v>18</v>
      </c>
      <c r="E5" s="21">
        <v>11</v>
      </c>
      <c r="F5" s="21">
        <f>SUM(B5:E5)</f>
        <v>79</v>
      </c>
    </row>
    <row r="6" spans="1:6" ht="15">
      <c r="A6" s="21" t="s">
        <v>230</v>
      </c>
      <c r="B6" s="21">
        <v>6</v>
      </c>
      <c r="C6" s="21">
        <v>13</v>
      </c>
      <c r="D6" s="21">
        <v>8</v>
      </c>
      <c r="E6" s="21">
        <v>2</v>
      </c>
      <c r="F6" s="21">
        <f aca="true" t="shared" si="0" ref="F6:F16">SUM(B6:E6)</f>
        <v>29</v>
      </c>
    </row>
    <row r="7" spans="1:6" ht="15">
      <c r="A7" s="21" t="s">
        <v>231</v>
      </c>
      <c r="B7" s="21">
        <v>1</v>
      </c>
      <c r="C7" s="21">
        <v>0</v>
      </c>
      <c r="D7" s="21">
        <v>7</v>
      </c>
      <c r="E7" s="21">
        <v>1</v>
      </c>
      <c r="F7" s="21">
        <f t="shared" si="0"/>
        <v>9</v>
      </c>
    </row>
    <row r="8" spans="1:6" ht="15">
      <c r="A8" s="21" t="s">
        <v>232</v>
      </c>
      <c r="B8" s="21">
        <v>6</v>
      </c>
      <c r="C8" s="21">
        <v>3</v>
      </c>
      <c r="D8" s="21">
        <v>0</v>
      </c>
      <c r="E8" s="21">
        <v>0</v>
      </c>
      <c r="F8" s="21">
        <f t="shared" si="0"/>
        <v>9</v>
      </c>
    </row>
    <row r="9" spans="1:6" ht="15">
      <c r="A9" s="21" t="s">
        <v>233</v>
      </c>
      <c r="B9" s="21">
        <v>4</v>
      </c>
      <c r="C9" s="21">
        <v>1</v>
      </c>
      <c r="D9" s="21">
        <v>0</v>
      </c>
      <c r="E9" s="21">
        <v>0</v>
      </c>
      <c r="F9" s="21">
        <f t="shared" si="0"/>
        <v>5</v>
      </c>
    </row>
    <row r="10" spans="1:6" ht="15">
      <c r="A10" s="21" t="s">
        <v>234</v>
      </c>
      <c r="B10" s="21">
        <v>0</v>
      </c>
      <c r="C10" s="21">
        <v>4</v>
      </c>
      <c r="D10" s="21">
        <v>0</v>
      </c>
      <c r="E10" s="21">
        <v>0</v>
      </c>
      <c r="F10" s="21">
        <f t="shared" si="0"/>
        <v>4</v>
      </c>
    </row>
    <row r="11" spans="1:6" ht="15">
      <c r="A11" s="21" t="s">
        <v>235</v>
      </c>
      <c r="B11" s="21">
        <v>0</v>
      </c>
      <c r="C11" s="21">
        <v>2</v>
      </c>
      <c r="D11" s="21">
        <v>0</v>
      </c>
      <c r="E11" s="21">
        <v>0</v>
      </c>
      <c r="F11" s="21">
        <f t="shared" si="0"/>
        <v>2</v>
      </c>
    </row>
    <row r="12" spans="1:6" ht="15">
      <c r="A12" s="21" t="s">
        <v>236</v>
      </c>
      <c r="B12" s="21">
        <v>2</v>
      </c>
      <c r="C12" s="21"/>
      <c r="D12" s="21">
        <v>0</v>
      </c>
      <c r="E12" s="21">
        <v>0</v>
      </c>
      <c r="F12" s="21">
        <f t="shared" si="0"/>
        <v>2</v>
      </c>
    </row>
    <row r="13" spans="1:6" ht="15">
      <c r="A13" s="21" t="s">
        <v>237</v>
      </c>
      <c r="B13" s="21">
        <v>0</v>
      </c>
      <c r="C13" s="21">
        <v>1</v>
      </c>
      <c r="D13" s="21">
        <v>0</v>
      </c>
      <c r="E13" s="21">
        <v>0</v>
      </c>
      <c r="F13" s="21">
        <f t="shared" si="0"/>
        <v>1</v>
      </c>
    </row>
    <row r="14" spans="1:6" ht="15">
      <c r="A14" s="21" t="s">
        <v>238</v>
      </c>
      <c r="B14" s="21">
        <v>1</v>
      </c>
      <c r="C14" s="21">
        <v>0</v>
      </c>
      <c r="D14" s="21">
        <v>0</v>
      </c>
      <c r="E14" s="21">
        <v>0</v>
      </c>
      <c r="F14" s="21">
        <f t="shared" si="0"/>
        <v>1</v>
      </c>
    </row>
    <row r="15" spans="1:6" ht="15">
      <c r="A15" s="21" t="s">
        <v>239</v>
      </c>
      <c r="B15" s="21">
        <v>0</v>
      </c>
      <c r="C15" s="21">
        <v>0</v>
      </c>
      <c r="D15" s="21">
        <v>1</v>
      </c>
      <c r="E15" s="21">
        <v>0</v>
      </c>
      <c r="F15" s="21">
        <f t="shared" si="0"/>
        <v>1</v>
      </c>
    </row>
    <row r="16" spans="1:6" ht="15">
      <c r="A16" s="21" t="s">
        <v>62</v>
      </c>
      <c r="B16" s="21">
        <v>12</v>
      </c>
      <c r="C16" s="21">
        <v>7</v>
      </c>
      <c r="D16" s="21">
        <v>0</v>
      </c>
      <c r="E16" s="21">
        <v>0</v>
      </c>
      <c r="F16" s="21">
        <f t="shared" si="0"/>
        <v>19</v>
      </c>
    </row>
    <row r="17" spans="1:6" ht="15">
      <c r="A17" s="22" t="s">
        <v>243</v>
      </c>
      <c r="B17" s="22">
        <f>SUM(B4:B16)</f>
        <v>5780</v>
      </c>
      <c r="C17" s="22">
        <f>SUM(C4:C16)</f>
        <v>7131</v>
      </c>
      <c r="D17" s="22">
        <f>SUM(D4:D16)</f>
        <v>242</v>
      </c>
      <c r="E17" s="22">
        <f>SUM(E4:E16)</f>
        <v>70</v>
      </c>
      <c r="F17" s="22">
        <v>13223</v>
      </c>
    </row>
    <row r="18" spans="1:6" ht="15">
      <c r="A18" s="21" t="s">
        <v>244</v>
      </c>
      <c r="B18" s="21">
        <v>31</v>
      </c>
      <c r="C18" s="21">
        <v>2</v>
      </c>
      <c r="D18" s="21">
        <v>0</v>
      </c>
      <c r="E18" s="21">
        <v>1</v>
      </c>
      <c r="F18" s="21">
        <f>SUM(B18:E18)</f>
        <v>34</v>
      </c>
    </row>
    <row r="20" ht="15">
      <c r="A20" t="s">
        <v>245</v>
      </c>
    </row>
    <row r="21" ht="15">
      <c r="A21" t="s">
        <v>246</v>
      </c>
    </row>
    <row r="22" ht="15">
      <c r="A22" t="s">
        <v>247</v>
      </c>
    </row>
    <row r="23" ht="15">
      <c r="A23" t="s">
        <v>248</v>
      </c>
    </row>
    <row r="43" ht="13.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B22B1-F673-40F5-B9CC-7F7924B14F24}">
  <dimension ref="A1:F45"/>
  <sheetViews>
    <sheetView zoomScale="110" zoomScaleNormal="110" workbookViewId="0" topLeftCell="A1">
      <selection activeCell="H26" sqref="H26"/>
    </sheetView>
  </sheetViews>
  <sheetFormatPr defaultColWidth="8.8515625" defaultRowHeight="15"/>
  <cols>
    <col min="1" max="1" width="21.140625" style="0" customWidth="1"/>
    <col min="2" max="2" width="12.421875" style="0" bestFit="1" customWidth="1"/>
    <col min="3" max="3" width="20.421875" style="0" bestFit="1" customWidth="1"/>
    <col min="4" max="4" width="18.7109375" style="0" bestFit="1" customWidth="1"/>
  </cols>
  <sheetData>
    <row r="1" spans="1:2" ht="15">
      <c r="A1" s="1" t="s">
        <v>249</v>
      </c>
      <c r="B1" s="1"/>
    </row>
    <row r="2" ht="20.5" customHeight="1"/>
    <row r="11" spans="1:6" ht="15">
      <c r="A11" s="50"/>
      <c r="B11" s="21"/>
      <c r="C11" s="50"/>
      <c r="D11" s="51"/>
      <c r="F11" s="35"/>
    </row>
    <row r="15" ht="15">
      <c r="E15" s="35"/>
    </row>
    <row r="16" ht="15">
      <c r="E16" s="35"/>
    </row>
    <row r="17" ht="15">
      <c r="E17" s="35"/>
    </row>
    <row r="18" ht="15">
      <c r="E18" s="35"/>
    </row>
    <row r="19" ht="15">
      <c r="E19" s="35"/>
    </row>
    <row r="20" ht="15">
      <c r="E20" s="35"/>
    </row>
    <row r="26" ht="15">
      <c r="A26" s="81" t="s">
        <v>36</v>
      </c>
    </row>
    <row r="28" spans="1:4" ht="15">
      <c r="A28" s="43" t="s">
        <v>250</v>
      </c>
      <c r="B28" s="43" t="s">
        <v>84</v>
      </c>
      <c r="C28" s="43" t="s">
        <v>251</v>
      </c>
      <c r="D28" s="118" t="s">
        <v>284</v>
      </c>
    </row>
    <row r="29" spans="1:4" ht="15">
      <c r="A29" s="21" t="s">
        <v>49</v>
      </c>
      <c r="B29" s="21">
        <v>1232</v>
      </c>
      <c r="C29" s="21">
        <v>12</v>
      </c>
      <c r="D29" s="47">
        <v>1</v>
      </c>
    </row>
    <row r="30" spans="1:4" ht="15">
      <c r="A30" s="21" t="s">
        <v>50</v>
      </c>
      <c r="B30" s="21">
        <v>3303</v>
      </c>
      <c r="C30" s="21">
        <v>36</v>
      </c>
      <c r="D30" s="47">
        <v>1.1</v>
      </c>
    </row>
    <row r="31" spans="1:4" ht="15">
      <c r="A31" s="21" t="s">
        <v>51</v>
      </c>
      <c r="B31" s="21">
        <v>3339</v>
      </c>
      <c r="C31" s="21">
        <v>41</v>
      </c>
      <c r="D31" s="47">
        <v>1.2</v>
      </c>
    </row>
    <row r="32" spans="1:4" ht="15">
      <c r="A32" s="21" t="s">
        <v>52</v>
      </c>
      <c r="B32" s="21">
        <v>2829</v>
      </c>
      <c r="C32" s="21">
        <v>36</v>
      </c>
      <c r="D32" s="47">
        <v>1.3</v>
      </c>
    </row>
    <row r="33" spans="1:4" ht="15">
      <c r="A33" s="21" t="s">
        <v>53</v>
      </c>
      <c r="B33" s="21">
        <v>1792</v>
      </c>
      <c r="C33" s="21">
        <v>23</v>
      </c>
      <c r="D33" s="47">
        <v>1.3</v>
      </c>
    </row>
    <row r="34" spans="1:4" ht="15">
      <c r="A34" s="21" t="s">
        <v>76</v>
      </c>
      <c r="B34" s="21">
        <v>732</v>
      </c>
      <c r="C34" s="21">
        <v>13</v>
      </c>
      <c r="D34" s="47">
        <v>1.8</v>
      </c>
    </row>
    <row r="35" ht="15">
      <c r="A35" s="25" t="s">
        <v>252</v>
      </c>
    </row>
    <row r="39" spans="1:2" ht="15">
      <c r="A39" s="37" t="s">
        <v>250</v>
      </c>
      <c r="B39" s="48" t="s">
        <v>253</v>
      </c>
    </row>
    <row r="40" spans="1:2" ht="15">
      <c r="A40" s="37" t="s">
        <v>49</v>
      </c>
      <c r="B40" s="49">
        <v>1</v>
      </c>
    </row>
    <row r="41" spans="1:2" ht="15">
      <c r="A41" s="37" t="s">
        <v>50</v>
      </c>
      <c r="B41" s="49">
        <v>1.1</v>
      </c>
    </row>
    <row r="42" spans="1:2" ht="15">
      <c r="A42" s="37" t="s">
        <v>51</v>
      </c>
      <c r="B42" s="49">
        <v>1.2</v>
      </c>
    </row>
    <row r="43" spans="1:2" ht="15">
      <c r="A43" s="37" t="s">
        <v>52</v>
      </c>
      <c r="B43" s="49">
        <v>1.3</v>
      </c>
    </row>
    <row r="44" spans="1:2" ht="15">
      <c r="A44" s="37" t="s">
        <v>53</v>
      </c>
      <c r="B44" s="49">
        <v>1.3</v>
      </c>
    </row>
    <row r="45" spans="1:2" ht="15">
      <c r="A45" s="37" t="s">
        <v>76</v>
      </c>
      <c r="B45" s="49">
        <v>1.8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F42A-F588-41F0-9B9B-99547E4A36D6}">
  <dimension ref="A1:E36"/>
  <sheetViews>
    <sheetView zoomScale="110" zoomScaleNormal="110" workbookViewId="0" topLeftCell="A1">
      <selection activeCell="D8" sqref="D8"/>
    </sheetView>
  </sheetViews>
  <sheetFormatPr defaultColWidth="8.8515625" defaultRowHeight="15"/>
  <cols>
    <col min="1" max="1" width="25.421875" style="0" bestFit="1" customWidth="1"/>
    <col min="2" max="2" width="16.140625" style="0" customWidth="1"/>
    <col min="3" max="3" width="16.00390625" style="0" customWidth="1"/>
    <col min="4" max="4" width="11.421875" style="0" customWidth="1"/>
    <col min="5" max="5" width="13.421875" style="0" bestFit="1" customWidth="1"/>
    <col min="6" max="7" width="14.7109375" style="0" bestFit="1" customWidth="1"/>
    <col min="8" max="8" width="14.28125" style="0" bestFit="1" customWidth="1"/>
  </cols>
  <sheetData>
    <row r="1" ht="15">
      <c r="A1" s="10" t="s">
        <v>38</v>
      </c>
    </row>
    <row r="3" spans="1:5" ht="15">
      <c r="A3" s="109" t="s">
        <v>132</v>
      </c>
      <c r="B3" s="18" t="s">
        <v>254</v>
      </c>
      <c r="C3" s="15" t="s">
        <v>255</v>
      </c>
      <c r="D3" s="15" t="s">
        <v>256</v>
      </c>
      <c r="E3" s="15" t="s">
        <v>257</v>
      </c>
    </row>
    <row r="4" spans="1:5" ht="15">
      <c r="A4" s="9" t="s">
        <v>258</v>
      </c>
      <c r="B4" s="11">
        <v>10</v>
      </c>
      <c r="C4" s="11">
        <v>6</v>
      </c>
      <c r="D4" s="17">
        <v>0</v>
      </c>
      <c r="E4" s="9">
        <f>SUM(B4:D4)</f>
        <v>16</v>
      </c>
    </row>
    <row r="5" spans="1:5" ht="15">
      <c r="A5" s="9" t="s">
        <v>259</v>
      </c>
      <c r="B5" s="14">
        <v>24</v>
      </c>
      <c r="C5" s="14">
        <v>60</v>
      </c>
      <c r="D5" s="108" t="s">
        <v>260</v>
      </c>
      <c r="E5" s="9">
        <f>SUM(B5:D5)</f>
        <v>84</v>
      </c>
    </row>
    <row r="6" spans="1:5" ht="15">
      <c r="A6" s="9" t="s">
        <v>261</v>
      </c>
      <c r="B6" s="14">
        <v>11</v>
      </c>
      <c r="C6" s="14">
        <v>13</v>
      </c>
      <c r="D6" s="13">
        <v>2</v>
      </c>
      <c r="E6" s="9">
        <f>SUM(B6:D6)</f>
        <v>26</v>
      </c>
    </row>
    <row r="7" spans="1:5" ht="15">
      <c r="A7" s="9" t="s">
        <v>262</v>
      </c>
      <c r="B7" s="11">
        <v>14</v>
      </c>
      <c r="C7" s="11">
        <v>9</v>
      </c>
      <c r="D7" s="13">
        <v>0</v>
      </c>
      <c r="E7" s="9">
        <f>SUM(B7:D7)</f>
        <v>23</v>
      </c>
    </row>
    <row r="8" spans="1:5" ht="15">
      <c r="A8" s="9" t="s">
        <v>263</v>
      </c>
      <c r="B8" s="11">
        <v>4</v>
      </c>
      <c r="C8" s="11">
        <v>9</v>
      </c>
      <c r="D8" s="13">
        <v>0</v>
      </c>
      <c r="E8" s="9">
        <f>SUM(B8:D8)</f>
        <v>13</v>
      </c>
    </row>
    <row r="9" spans="1:5" ht="15">
      <c r="A9" s="110" t="s">
        <v>264</v>
      </c>
      <c r="B9" s="16">
        <f>SUM(B4:B8)</f>
        <v>63</v>
      </c>
      <c r="C9" s="16">
        <f aca="true" t="shared" si="0" ref="C9:E9">SUM(C4:C8)</f>
        <v>97</v>
      </c>
      <c r="D9" s="16">
        <f t="shared" si="0"/>
        <v>2</v>
      </c>
      <c r="E9" s="16">
        <f t="shared" si="0"/>
        <v>162</v>
      </c>
    </row>
    <row r="10" ht="15">
      <c r="A10" t="s">
        <v>265</v>
      </c>
    </row>
    <row r="12" spans="1:2" ht="15">
      <c r="A12" s="2"/>
      <c r="B12" s="2"/>
    </row>
    <row r="14" ht="15">
      <c r="C14" s="9"/>
    </row>
    <row r="19" spans="1:5" ht="15">
      <c r="A19" s="10"/>
      <c r="B19" s="56"/>
      <c r="C19" s="1"/>
      <c r="D19" s="1"/>
      <c r="E19" s="1"/>
    </row>
    <row r="20" spans="1:3" ht="15">
      <c r="A20" s="52"/>
      <c r="B20" s="52"/>
      <c r="C20" s="52"/>
    </row>
    <row r="21" spans="1:3" ht="15">
      <c r="A21" s="52"/>
      <c r="B21" s="52"/>
      <c r="C21" s="52"/>
    </row>
    <row r="22" spans="1:3" ht="15">
      <c r="A22" s="52"/>
      <c r="B22" s="52"/>
      <c r="C22" s="52"/>
    </row>
    <row r="23" spans="1:3" ht="15">
      <c r="A23" s="52"/>
      <c r="B23" s="52"/>
      <c r="C23" s="52"/>
    </row>
    <row r="24" spans="1:3" ht="15">
      <c r="A24" s="52"/>
      <c r="B24" s="52"/>
      <c r="C24" s="52"/>
    </row>
    <row r="25" spans="1:3" ht="15">
      <c r="A25" s="52"/>
      <c r="B25" s="52"/>
      <c r="C25" s="52"/>
    </row>
    <row r="26" spans="1:3" ht="15">
      <c r="A26" s="52"/>
      <c r="B26" s="52"/>
      <c r="C26" s="52"/>
    </row>
    <row r="27" spans="1:3" ht="15">
      <c r="A27" s="52"/>
      <c r="B27" s="52"/>
      <c r="C27" s="52"/>
    </row>
    <row r="28" spans="1:3" ht="15">
      <c r="A28" s="52"/>
      <c r="B28" s="52"/>
      <c r="C28" s="52"/>
    </row>
    <row r="29" spans="1:3" ht="15">
      <c r="A29" s="46"/>
      <c r="B29" s="52"/>
      <c r="C29" s="46"/>
    </row>
    <row r="30" spans="1:3" ht="15">
      <c r="A30" s="46"/>
      <c r="B30" s="52"/>
      <c r="C30" s="52"/>
    </row>
    <row r="31" spans="1:4" ht="15">
      <c r="A31" s="52"/>
      <c r="B31" s="52"/>
      <c r="C31" s="52"/>
      <c r="D31" s="45"/>
    </row>
    <row r="32" spans="1:3" ht="15">
      <c r="A32" s="52"/>
      <c r="B32" s="46"/>
      <c r="C32" s="52"/>
    </row>
    <row r="33" spans="1:3" ht="15">
      <c r="A33" s="52"/>
      <c r="B33" s="52"/>
      <c r="C33" s="52"/>
    </row>
    <row r="34" spans="1:3" ht="15">
      <c r="A34" s="52"/>
      <c r="B34" s="52"/>
      <c r="C34" s="52"/>
    </row>
    <row r="35" spans="1:3" ht="15">
      <c r="A35" s="57"/>
      <c r="B35" s="52"/>
      <c r="C35" s="52"/>
    </row>
    <row r="36" spans="1:5" ht="15">
      <c r="A36" s="1"/>
      <c r="B36" s="10"/>
      <c r="C36" s="10"/>
      <c r="D36" s="1"/>
      <c r="E36" s="1"/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088FE-8BD8-45A1-8DF4-0E3FF32585EF}">
  <dimension ref="A1:P53"/>
  <sheetViews>
    <sheetView workbookViewId="0" topLeftCell="A1">
      <selection activeCell="D19" sqref="D19"/>
    </sheetView>
  </sheetViews>
  <sheetFormatPr defaultColWidth="8.8515625" defaultRowHeight="15"/>
  <cols>
    <col min="1" max="1" width="26.140625" style="0" customWidth="1"/>
    <col min="2" max="2" width="12.00390625" style="0" customWidth="1"/>
    <col min="6" max="6" width="13.28125" style="0" bestFit="1" customWidth="1"/>
    <col min="7" max="7" width="12.8515625" style="0" bestFit="1" customWidth="1"/>
    <col min="8" max="8" width="14.28125" style="0" bestFit="1" customWidth="1"/>
    <col min="10" max="10" width="35.00390625" style="0" bestFit="1" customWidth="1"/>
  </cols>
  <sheetData>
    <row r="1" ht="15">
      <c r="A1" s="10" t="s">
        <v>39</v>
      </c>
    </row>
    <row r="3" spans="1:13" ht="15">
      <c r="A3" s="53" t="s">
        <v>132</v>
      </c>
      <c r="B3" s="54" t="s">
        <v>59</v>
      </c>
      <c r="C3" s="55" t="s">
        <v>60</v>
      </c>
      <c r="D3" s="55" t="s">
        <v>61</v>
      </c>
      <c r="E3" s="55" t="s">
        <v>62</v>
      </c>
      <c r="F3" s="55" t="s">
        <v>266</v>
      </c>
      <c r="G3" s="55" t="s">
        <v>257</v>
      </c>
      <c r="J3" s="1"/>
      <c r="M3" s="1"/>
    </row>
    <row r="4" spans="1:7" ht="15">
      <c r="A4" s="21" t="s">
        <v>258</v>
      </c>
      <c r="B4" s="21">
        <v>1</v>
      </c>
      <c r="C4" s="21">
        <v>0</v>
      </c>
      <c r="D4" s="21">
        <v>0</v>
      </c>
      <c r="E4" s="21">
        <v>15</v>
      </c>
      <c r="F4" s="21">
        <v>0</v>
      </c>
      <c r="G4" s="21">
        <f>SUM(B4:F4)</f>
        <v>16</v>
      </c>
    </row>
    <row r="5" spans="1:7" ht="15">
      <c r="A5" s="21" t="s">
        <v>259</v>
      </c>
      <c r="B5" s="21">
        <v>4</v>
      </c>
      <c r="C5" s="21">
        <v>5</v>
      </c>
      <c r="D5" s="21">
        <v>35</v>
      </c>
      <c r="E5" s="21">
        <v>40</v>
      </c>
      <c r="F5" s="21">
        <v>0</v>
      </c>
      <c r="G5" s="21">
        <f>SUM(B5:F5)</f>
        <v>84</v>
      </c>
    </row>
    <row r="6" spans="1:7" ht="15">
      <c r="A6" s="12" t="s">
        <v>261</v>
      </c>
      <c r="B6" s="21">
        <v>1</v>
      </c>
      <c r="C6" s="21">
        <v>0</v>
      </c>
      <c r="D6" s="21">
        <v>2</v>
      </c>
      <c r="E6" s="21">
        <v>23</v>
      </c>
      <c r="F6" s="21">
        <v>0</v>
      </c>
      <c r="G6" s="21">
        <f>SUM(B6:F6)</f>
        <v>26</v>
      </c>
    </row>
    <row r="7" spans="1:7" ht="15">
      <c r="A7" s="21" t="s">
        <v>262</v>
      </c>
      <c r="B7" s="21">
        <v>0</v>
      </c>
      <c r="C7" s="21">
        <v>0</v>
      </c>
      <c r="D7" s="21">
        <v>1</v>
      </c>
      <c r="E7" s="21">
        <v>19</v>
      </c>
      <c r="F7" s="21">
        <v>3</v>
      </c>
      <c r="G7" s="21">
        <f>SUM(B7:F7)</f>
        <v>23</v>
      </c>
    </row>
    <row r="8" spans="1:7" ht="15">
      <c r="A8" s="21" t="s">
        <v>263</v>
      </c>
      <c r="B8" s="12">
        <v>1</v>
      </c>
      <c r="C8" s="21">
        <v>0</v>
      </c>
      <c r="D8" s="21">
        <v>0</v>
      </c>
      <c r="E8" s="21">
        <v>12</v>
      </c>
      <c r="F8" s="21">
        <v>0</v>
      </c>
      <c r="G8" s="21">
        <f>SUM(B8:F8)</f>
        <v>13</v>
      </c>
    </row>
    <row r="9" spans="1:7" ht="15">
      <c r="A9" s="22" t="s">
        <v>267</v>
      </c>
      <c r="B9" s="22">
        <f>SUM(B4:B8)</f>
        <v>7</v>
      </c>
      <c r="C9" s="22">
        <f aca="true" t="shared" si="0" ref="C9:G9">SUM(C4:C8)</f>
        <v>5</v>
      </c>
      <c r="D9" s="22">
        <f t="shared" si="0"/>
        <v>38</v>
      </c>
      <c r="E9" s="22">
        <f t="shared" si="0"/>
        <v>109</v>
      </c>
      <c r="F9" s="22">
        <f t="shared" si="0"/>
        <v>3</v>
      </c>
      <c r="G9" s="22">
        <f t="shared" si="0"/>
        <v>162</v>
      </c>
    </row>
    <row r="13" ht="15">
      <c r="A13" s="2"/>
    </row>
    <row r="22" spans="1:14" ht="15">
      <c r="A22" s="10"/>
      <c r="B22" s="56"/>
      <c r="C22" s="1"/>
      <c r="D22" s="1"/>
      <c r="E22" s="1"/>
      <c r="F22" s="1"/>
      <c r="G22" s="1"/>
      <c r="K22" s="1"/>
      <c r="N22" s="1"/>
    </row>
    <row r="23" ht="15">
      <c r="A23" s="52"/>
    </row>
    <row r="24" ht="15">
      <c r="A24" s="52"/>
    </row>
    <row r="25" spans="1:16" ht="15">
      <c r="A25" s="52"/>
      <c r="L25" s="10"/>
      <c r="M25" s="56"/>
      <c r="N25" s="1"/>
      <c r="O25" s="1"/>
      <c r="P25" s="1"/>
    </row>
    <row r="26" spans="1:14" ht="15">
      <c r="A26" s="52"/>
      <c r="M26" s="52"/>
      <c r="N26" s="52"/>
    </row>
    <row r="27" spans="1:14" ht="15">
      <c r="A27" s="52"/>
      <c r="M27" s="52"/>
      <c r="N27" s="52"/>
    </row>
    <row r="28" spans="1:14" ht="15">
      <c r="A28" s="52"/>
      <c r="M28" s="52"/>
      <c r="N28" s="52"/>
    </row>
    <row r="29" spans="1:14" ht="15">
      <c r="A29" s="52"/>
      <c r="M29" s="52"/>
      <c r="N29" s="52"/>
    </row>
    <row r="30" spans="1:14" ht="15">
      <c r="A30" s="52"/>
      <c r="M30" s="52"/>
      <c r="N30" s="52"/>
    </row>
    <row r="31" spans="1:16" ht="15">
      <c r="A31" s="52"/>
      <c r="L31" s="1"/>
      <c r="M31" s="10"/>
      <c r="N31" s="10"/>
      <c r="O31" s="1"/>
      <c r="P31" s="1"/>
    </row>
    <row r="32" ht="15">
      <c r="A32" s="46"/>
    </row>
    <row r="33" ht="15">
      <c r="A33" s="46"/>
    </row>
    <row r="34" ht="15">
      <c r="A34" s="52"/>
    </row>
    <row r="35" ht="15">
      <c r="A35" s="52"/>
    </row>
    <row r="36" spans="1:14" ht="15">
      <c r="A36" s="52"/>
      <c r="J36" s="10"/>
      <c r="K36" s="56"/>
      <c r="L36" s="1"/>
      <c r="M36" s="1"/>
      <c r="N36" s="1"/>
    </row>
    <row r="37" spans="1:12" ht="15">
      <c r="A37" s="52"/>
      <c r="J37" s="52"/>
      <c r="K37" s="52"/>
      <c r="L37" s="52"/>
    </row>
    <row r="38" spans="1:12" ht="15">
      <c r="A38" s="57"/>
      <c r="B38" s="52"/>
      <c r="J38" s="52"/>
      <c r="K38" s="52"/>
      <c r="L38" s="52"/>
    </row>
    <row r="39" spans="1:12" ht="15">
      <c r="A39" s="1"/>
      <c r="B39" s="1"/>
      <c r="C39" s="1"/>
      <c r="D39" s="1"/>
      <c r="E39" s="1"/>
      <c r="F39" s="1"/>
      <c r="G39" s="1"/>
      <c r="J39" s="52"/>
      <c r="K39" s="52"/>
      <c r="L39" s="52"/>
    </row>
    <row r="40" spans="2:12" ht="15">
      <c r="B40" s="35"/>
      <c r="C40" s="35"/>
      <c r="D40" s="35"/>
      <c r="E40" s="35"/>
      <c r="F40" s="35"/>
      <c r="J40" s="52"/>
      <c r="K40" s="52"/>
      <c r="L40" s="52"/>
    </row>
    <row r="41" spans="10:12" ht="15">
      <c r="J41" s="52"/>
      <c r="K41" s="52"/>
      <c r="L41" s="52"/>
    </row>
    <row r="42" spans="10:12" ht="15">
      <c r="J42" s="52"/>
      <c r="K42" s="52"/>
      <c r="L42" s="52"/>
    </row>
    <row r="43" spans="10:12" ht="15">
      <c r="J43" s="52"/>
      <c r="K43" s="52"/>
      <c r="L43" s="52"/>
    </row>
    <row r="44" spans="10:12" ht="15">
      <c r="J44" s="52"/>
      <c r="K44" s="52"/>
      <c r="L44" s="52"/>
    </row>
    <row r="45" spans="10:12" ht="15">
      <c r="J45" s="52"/>
      <c r="K45" s="52"/>
      <c r="L45" s="52"/>
    </row>
    <row r="46" spans="10:12" ht="15">
      <c r="J46" s="46"/>
      <c r="K46" s="52"/>
      <c r="L46" s="46"/>
    </row>
    <row r="47" spans="10:12" ht="15">
      <c r="J47" s="46"/>
      <c r="K47" s="52"/>
      <c r="L47" s="52"/>
    </row>
    <row r="48" spans="10:13" ht="15">
      <c r="J48" s="52"/>
      <c r="K48" s="52"/>
      <c r="L48" s="52"/>
      <c r="M48" s="45"/>
    </row>
    <row r="49" spans="10:12" ht="15">
      <c r="J49" s="52"/>
      <c r="K49" s="46"/>
      <c r="L49" s="52"/>
    </row>
    <row r="50" spans="10:12" ht="15">
      <c r="J50" s="52"/>
      <c r="K50" s="52"/>
      <c r="L50" s="52"/>
    </row>
    <row r="51" spans="10:12" ht="15">
      <c r="J51" s="52"/>
      <c r="K51" s="52"/>
      <c r="L51" s="52"/>
    </row>
    <row r="52" spans="10:12" ht="15">
      <c r="J52" s="57"/>
      <c r="K52" s="52"/>
      <c r="L52" s="52"/>
    </row>
    <row r="53" spans="10:14" ht="15">
      <c r="J53" s="1"/>
      <c r="K53" s="10"/>
      <c r="L53" s="10"/>
      <c r="M53" s="1"/>
      <c r="N53" s="1"/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FF667-A5CB-4DC2-99CB-BEF06041C2C6}">
  <dimension ref="A1:P37"/>
  <sheetViews>
    <sheetView workbookViewId="0" topLeftCell="A1">
      <selection activeCell="E18" sqref="E18"/>
    </sheetView>
  </sheetViews>
  <sheetFormatPr defaultColWidth="8.8515625" defaultRowHeight="15"/>
  <cols>
    <col min="1" max="1" width="25.421875" style="0" bestFit="1" customWidth="1"/>
    <col min="2" max="2" width="17.421875" style="0" customWidth="1"/>
    <col min="3" max="3" width="11.28125" style="0" customWidth="1"/>
    <col min="4" max="4" width="14.140625" style="0" bestFit="1" customWidth="1"/>
    <col min="5" max="5" width="13.28125" style="0" bestFit="1" customWidth="1"/>
    <col min="6" max="6" width="14.421875" style="0" bestFit="1" customWidth="1"/>
    <col min="7" max="7" width="12.8515625" style="0" bestFit="1" customWidth="1"/>
    <col min="8" max="8" width="14.28125" style="0" bestFit="1" customWidth="1"/>
    <col min="10" max="10" width="35.00390625" style="0" bestFit="1" customWidth="1"/>
  </cols>
  <sheetData>
    <row r="1" ht="15">
      <c r="A1" s="4" t="s">
        <v>40</v>
      </c>
    </row>
    <row r="3" spans="1:6" ht="15">
      <c r="A3" s="77" t="s">
        <v>132</v>
      </c>
      <c r="B3" s="78" t="s">
        <v>268</v>
      </c>
      <c r="C3" s="40" t="s">
        <v>269</v>
      </c>
      <c r="D3" s="40" t="s">
        <v>270</v>
      </c>
      <c r="E3" s="40" t="s">
        <v>266</v>
      </c>
      <c r="F3" s="40" t="s">
        <v>257</v>
      </c>
    </row>
    <row r="4" spans="1:6" ht="15">
      <c r="A4" s="21" t="s">
        <v>258</v>
      </c>
      <c r="B4" s="21">
        <v>11</v>
      </c>
      <c r="C4" s="21">
        <v>5</v>
      </c>
      <c r="D4" s="21">
        <v>0</v>
      </c>
      <c r="E4" s="21">
        <v>0</v>
      </c>
      <c r="F4" s="21">
        <f aca="true" t="shared" si="0" ref="F4:F7">SUM(B4:E4)</f>
        <v>16</v>
      </c>
    </row>
    <row r="5" spans="1:6" ht="15">
      <c r="A5" s="21" t="s">
        <v>259</v>
      </c>
      <c r="B5" s="21">
        <v>76</v>
      </c>
      <c r="C5" s="21">
        <v>8</v>
      </c>
      <c r="D5" s="21">
        <v>0</v>
      </c>
      <c r="E5" s="21">
        <v>0</v>
      </c>
      <c r="F5" s="21">
        <f t="shared" si="0"/>
        <v>84</v>
      </c>
    </row>
    <row r="6" spans="1:6" ht="15">
      <c r="A6" s="21" t="s">
        <v>261</v>
      </c>
      <c r="B6" s="21">
        <v>24</v>
      </c>
      <c r="C6" s="21">
        <v>2</v>
      </c>
      <c r="D6" s="21">
        <v>0</v>
      </c>
      <c r="E6" s="21">
        <v>0</v>
      </c>
      <c r="F6" s="21">
        <f t="shared" si="0"/>
        <v>26</v>
      </c>
    </row>
    <row r="7" spans="1:6" ht="15">
      <c r="A7" s="21" t="s">
        <v>262</v>
      </c>
      <c r="B7" s="21">
        <v>19</v>
      </c>
      <c r="C7" s="21">
        <v>0</v>
      </c>
      <c r="D7" s="21">
        <v>3</v>
      </c>
      <c r="E7" s="21">
        <v>1</v>
      </c>
      <c r="F7" s="21">
        <f t="shared" si="0"/>
        <v>23</v>
      </c>
    </row>
    <row r="8" spans="1:6" ht="15">
      <c r="A8" s="21" t="s">
        <v>263</v>
      </c>
      <c r="B8" s="21">
        <v>10</v>
      </c>
      <c r="C8" s="21">
        <v>3</v>
      </c>
      <c r="D8" s="21">
        <v>0</v>
      </c>
      <c r="E8" s="21">
        <v>0</v>
      </c>
      <c r="F8" s="21">
        <f>SUM(B8:E8)</f>
        <v>13</v>
      </c>
    </row>
    <row r="9" spans="1:6" ht="15">
      <c r="A9" s="22" t="s">
        <v>271</v>
      </c>
      <c r="B9" s="22">
        <f>SUM(B4:B8)</f>
        <v>140</v>
      </c>
      <c r="C9" s="22">
        <f aca="true" t="shared" si="1" ref="C9:F9">SUM(C4:C8)</f>
        <v>18</v>
      </c>
      <c r="D9" s="22">
        <f t="shared" si="1"/>
        <v>3</v>
      </c>
      <c r="E9" s="22">
        <f t="shared" si="1"/>
        <v>1</v>
      </c>
      <c r="F9" s="22">
        <f t="shared" si="1"/>
        <v>162</v>
      </c>
    </row>
    <row r="11" ht="15">
      <c r="B11" s="2"/>
    </row>
    <row r="12" ht="15">
      <c r="A12" s="2"/>
    </row>
    <row r="19" spans="1:16" ht="15">
      <c r="A19" s="52"/>
      <c r="B19" s="56"/>
      <c r="C19" s="1"/>
      <c r="D19" s="1"/>
      <c r="E19" s="1"/>
      <c r="F19" s="1"/>
      <c r="J19" s="10"/>
      <c r="K19" s="56"/>
      <c r="L19" s="1"/>
      <c r="M19" s="1"/>
      <c r="N19" s="1"/>
      <c r="O19" s="1"/>
      <c r="P19" s="1"/>
    </row>
    <row r="20" ht="15">
      <c r="A20" s="52"/>
    </row>
    <row r="21" spans="1:11" ht="15">
      <c r="A21" s="52"/>
      <c r="K21" s="52"/>
    </row>
    <row r="22" ht="15">
      <c r="A22" s="52"/>
    </row>
    <row r="23" spans="1:10" ht="15">
      <c r="A23" s="52"/>
      <c r="J23" s="52"/>
    </row>
    <row r="24" ht="15">
      <c r="A24" s="52"/>
    </row>
    <row r="25" spans="1:16" ht="15">
      <c r="A25" s="52"/>
      <c r="J25" s="1"/>
      <c r="K25" s="1"/>
      <c r="L25" s="1"/>
      <c r="M25" s="1"/>
      <c r="N25" s="1"/>
      <c r="O25" s="1"/>
      <c r="P25" s="1"/>
    </row>
    <row r="26" ht="15">
      <c r="A26" s="52"/>
    </row>
    <row r="27" ht="15">
      <c r="A27" s="52"/>
    </row>
    <row r="28" ht="15">
      <c r="A28" s="52"/>
    </row>
    <row r="29" ht="15">
      <c r="A29" s="46"/>
    </row>
    <row r="30" ht="15">
      <c r="A30" s="46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7"/>
    </row>
    <row r="36" spans="1:6" ht="15">
      <c r="A36" s="1"/>
      <c r="B36" s="1"/>
      <c r="C36" s="1"/>
      <c r="D36" s="1"/>
      <c r="E36" s="1"/>
      <c r="F36" s="1"/>
    </row>
    <row r="37" ht="15">
      <c r="B37" s="3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7DC64-1CDD-45F4-A11B-CC83DD178C34}">
  <dimension ref="A1:G39"/>
  <sheetViews>
    <sheetView zoomScaleSheetLayoutView="130" workbookViewId="0" topLeftCell="A3">
      <selection activeCell="A27" sqref="A27:B37"/>
    </sheetView>
  </sheetViews>
  <sheetFormatPr defaultColWidth="8.8515625" defaultRowHeight="15"/>
  <sheetData>
    <row r="1" spans="1:7" ht="15">
      <c r="A1" s="120" t="s">
        <v>5</v>
      </c>
      <c r="B1" s="120"/>
      <c r="C1" s="120"/>
      <c r="D1" s="120"/>
      <c r="E1" s="120"/>
      <c r="F1" s="120"/>
      <c r="G1" s="120"/>
    </row>
    <row r="26" spans="1:2" ht="15">
      <c r="A26" s="24"/>
      <c r="B26" s="24"/>
    </row>
    <row r="27" spans="1:2" ht="15">
      <c r="A27" s="90" t="s">
        <v>41</v>
      </c>
      <c r="B27" s="90" t="s">
        <v>42</v>
      </c>
    </row>
    <row r="28" spans="1:2" ht="15">
      <c r="A28" s="9">
        <v>2012</v>
      </c>
      <c r="B28" s="91">
        <v>14745</v>
      </c>
    </row>
    <row r="29" spans="1:2" ht="15">
      <c r="A29" s="9">
        <v>2013</v>
      </c>
      <c r="B29" s="91">
        <v>14073</v>
      </c>
    </row>
    <row r="30" spans="1:2" ht="15">
      <c r="A30" s="9">
        <v>2014</v>
      </c>
      <c r="B30" s="91">
        <v>13137</v>
      </c>
    </row>
    <row r="31" spans="1:2" ht="15">
      <c r="A31" s="9">
        <v>2015</v>
      </c>
      <c r="B31" s="91">
        <v>13155</v>
      </c>
    </row>
    <row r="32" spans="1:2" ht="15">
      <c r="A32" s="9">
        <v>2016</v>
      </c>
      <c r="B32" s="91">
        <v>12823</v>
      </c>
    </row>
    <row r="33" spans="1:2" ht="15">
      <c r="A33" s="9">
        <v>2017</v>
      </c>
      <c r="B33" s="91">
        <v>13285</v>
      </c>
    </row>
    <row r="34" spans="1:2" ht="15">
      <c r="A34" s="9">
        <v>2018</v>
      </c>
      <c r="B34" s="91">
        <v>13282</v>
      </c>
    </row>
    <row r="35" spans="1:2" ht="15">
      <c r="A35" s="9">
        <v>2019</v>
      </c>
      <c r="B35" s="91">
        <v>12948</v>
      </c>
    </row>
    <row r="36" spans="1:2" ht="15">
      <c r="A36" s="9">
        <v>2020</v>
      </c>
      <c r="B36" s="91">
        <v>13246</v>
      </c>
    </row>
    <row r="37" spans="1:2" ht="15">
      <c r="A37" s="9">
        <v>2021</v>
      </c>
      <c r="B37" s="91">
        <v>13257</v>
      </c>
    </row>
    <row r="39" ht="15">
      <c r="A39" s="1"/>
    </row>
  </sheetData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066D9-D51B-4805-ABB7-FE55EBA66D4F}">
  <dimension ref="A1:F38"/>
  <sheetViews>
    <sheetView workbookViewId="0" topLeftCell="A19">
      <selection activeCell="C26" sqref="C26:C36"/>
    </sheetView>
  </sheetViews>
  <sheetFormatPr defaultColWidth="8.8515625" defaultRowHeight="15"/>
  <sheetData>
    <row r="1" spans="1:6" ht="14.5" customHeight="1">
      <c r="A1" s="1" t="s">
        <v>43</v>
      </c>
      <c r="B1" s="1"/>
      <c r="C1" s="1"/>
      <c r="D1" s="1"/>
      <c r="E1" s="1"/>
      <c r="F1" s="1"/>
    </row>
    <row r="22" ht="15">
      <c r="C22" s="24"/>
    </row>
    <row r="26" spans="2:3" ht="15">
      <c r="B26" s="90" t="s">
        <v>41</v>
      </c>
      <c r="C26" s="90" t="s">
        <v>44</v>
      </c>
    </row>
    <row r="27" spans="2:3" ht="15">
      <c r="B27" s="9">
        <v>2012</v>
      </c>
      <c r="C27" s="9">
        <v>16.3</v>
      </c>
    </row>
    <row r="28" spans="2:3" ht="15">
      <c r="B28" s="9">
        <v>2013</v>
      </c>
      <c r="C28" s="9">
        <v>15.6</v>
      </c>
    </row>
    <row r="29" spans="2:3" ht="15">
      <c r="B29" s="9">
        <v>2014</v>
      </c>
      <c r="C29" s="9">
        <v>14.4</v>
      </c>
    </row>
    <row r="30" spans="2:3" ht="15">
      <c r="B30" s="9">
        <v>2015</v>
      </c>
      <c r="C30" s="9">
        <v>14.2</v>
      </c>
    </row>
    <row r="31" spans="2:3" ht="15">
      <c r="B31" s="9">
        <v>2016</v>
      </c>
      <c r="C31" s="9">
        <v>13.6</v>
      </c>
    </row>
    <row r="32" spans="2:3" ht="15">
      <c r="B32" s="9">
        <v>2017</v>
      </c>
      <c r="C32" s="9">
        <v>13.9</v>
      </c>
    </row>
    <row r="33" spans="2:3" ht="15">
      <c r="B33" s="9">
        <v>2018</v>
      </c>
      <c r="C33" s="9">
        <v>13.7</v>
      </c>
    </row>
    <row r="34" spans="2:3" ht="15">
      <c r="B34" s="9">
        <v>2019</v>
      </c>
      <c r="C34" s="9">
        <v>13.2</v>
      </c>
    </row>
    <row r="35" spans="2:3" ht="15">
      <c r="B35" s="9">
        <v>2020</v>
      </c>
      <c r="C35" s="9">
        <v>13</v>
      </c>
    </row>
    <row r="36" spans="2:3" ht="15">
      <c r="B36" s="9">
        <v>2021</v>
      </c>
      <c r="C36" s="9">
        <v>13.1</v>
      </c>
    </row>
    <row r="38" spans="2:3" ht="15">
      <c r="B38" s="24"/>
      <c r="C38" s="24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E87F-A3F9-45FC-9E80-2E59CC442475}">
  <dimension ref="A1:E35"/>
  <sheetViews>
    <sheetView tabSelected="1" zoomScale="110" zoomScaleNormal="110" workbookViewId="0" topLeftCell="A2">
      <selection activeCell="K27" sqref="K27"/>
    </sheetView>
  </sheetViews>
  <sheetFormatPr defaultColWidth="8.8515625" defaultRowHeight="15"/>
  <cols>
    <col min="5" max="5" width="22.421875" style="0" customWidth="1"/>
  </cols>
  <sheetData>
    <row r="1" spans="1:5" ht="14.5" customHeight="1">
      <c r="A1" s="1" t="s">
        <v>45</v>
      </c>
      <c r="B1" s="1"/>
      <c r="C1" s="1"/>
      <c r="D1" s="1"/>
      <c r="E1" s="1"/>
    </row>
    <row r="24" spans="2:3" ht="15">
      <c r="B24" s="24"/>
      <c r="C24" s="24"/>
    </row>
    <row r="25" spans="2:3" ht="15">
      <c r="B25" s="90" t="s">
        <v>41</v>
      </c>
      <c r="C25" s="90" t="s">
        <v>46</v>
      </c>
    </row>
    <row r="26" spans="2:3" ht="15">
      <c r="B26" s="9">
        <v>2012</v>
      </c>
      <c r="C26" s="9">
        <v>193</v>
      </c>
    </row>
    <row r="27" spans="2:3" ht="15">
      <c r="B27" s="9">
        <v>2013</v>
      </c>
      <c r="C27" s="9">
        <v>192</v>
      </c>
    </row>
    <row r="28" spans="2:3" ht="15">
      <c r="B28" s="9">
        <v>2014</v>
      </c>
      <c r="C28" s="9">
        <v>186</v>
      </c>
    </row>
    <row r="29" spans="2:3" ht="15">
      <c r="B29" s="9">
        <v>2015</v>
      </c>
      <c r="C29" s="9">
        <v>177</v>
      </c>
    </row>
    <row r="30" spans="2:3" ht="15">
      <c r="B30" s="9">
        <v>2016</v>
      </c>
      <c r="C30" s="9">
        <v>177</v>
      </c>
    </row>
    <row r="31" spans="2:3" ht="15">
      <c r="B31" s="9">
        <v>2017</v>
      </c>
      <c r="C31" s="9">
        <v>181</v>
      </c>
    </row>
    <row r="32" spans="2:3" ht="15">
      <c r="B32" s="9">
        <v>2018</v>
      </c>
      <c r="C32" s="9">
        <v>185</v>
      </c>
    </row>
    <row r="33" spans="2:3" ht="15">
      <c r="B33" s="9">
        <v>2019</v>
      </c>
      <c r="C33" s="9">
        <v>177</v>
      </c>
    </row>
    <row r="34" spans="2:3" ht="15">
      <c r="B34" s="9">
        <v>2020</v>
      </c>
      <c r="C34" s="9">
        <v>186</v>
      </c>
    </row>
    <row r="35" spans="2:3" ht="15">
      <c r="B35" s="9">
        <v>2021</v>
      </c>
      <c r="C35" s="9">
        <v>183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53159-4787-419D-B324-62B1F73A0EB9}">
  <dimension ref="A1:K35"/>
  <sheetViews>
    <sheetView zoomScale="120" zoomScaleNormal="120" workbookViewId="0" topLeftCell="A15">
      <selection activeCell="E39" sqref="E39"/>
    </sheetView>
  </sheetViews>
  <sheetFormatPr defaultColWidth="8.8515625" defaultRowHeight="15"/>
  <sheetData>
    <row r="1" ht="15">
      <c r="A1" s="1" t="s">
        <v>8</v>
      </c>
    </row>
    <row r="27" spans="1:11" ht="15">
      <c r="A27" s="34" t="s">
        <v>47</v>
      </c>
      <c r="B27" s="34">
        <v>2012</v>
      </c>
      <c r="C27" s="34">
        <v>2013</v>
      </c>
      <c r="D27" s="34">
        <v>2014</v>
      </c>
      <c r="E27" s="34">
        <v>2015</v>
      </c>
      <c r="F27" s="34">
        <v>2016</v>
      </c>
      <c r="G27" s="34">
        <v>2017</v>
      </c>
      <c r="H27" s="34">
        <v>2018</v>
      </c>
      <c r="I27" s="34">
        <v>2019</v>
      </c>
      <c r="J27" s="34">
        <v>2020</v>
      </c>
      <c r="K27" s="34">
        <v>2021</v>
      </c>
    </row>
    <row r="28" spans="1:11" ht="15">
      <c r="A28" s="33" t="s">
        <v>48</v>
      </c>
      <c r="B28" s="21">
        <v>51</v>
      </c>
      <c r="C28" s="21">
        <v>48</v>
      </c>
      <c r="D28" s="21">
        <v>57</v>
      </c>
      <c r="E28" s="21">
        <v>32</v>
      </c>
      <c r="F28" s="21">
        <v>27</v>
      </c>
      <c r="G28" s="21">
        <v>30</v>
      </c>
      <c r="H28" s="21">
        <v>22</v>
      </c>
      <c r="I28" s="21">
        <v>23</v>
      </c>
      <c r="J28" s="21">
        <v>26</v>
      </c>
      <c r="K28" s="21">
        <v>30</v>
      </c>
    </row>
    <row r="29" spans="1:11" ht="15">
      <c r="A29" s="21" t="s">
        <v>49</v>
      </c>
      <c r="B29" s="21">
        <v>2489</v>
      </c>
      <c r="C29" s="21">
        <v>2096</v>
      </c>
      <c r="D29" s="21">
        <v>1758</v>
      </c>
      <c r="E29" s="21">
        <v>1635</v>
      </c>
      <c r="F29" s="21">
        <v>1451</v>
      </c>
      <c r="G29" s="21">
        <v>1414</v>
      </c>
      <c r="H29" s="21">
        <v>1289</v>
      </c>
      <c r="I29" s="21">
        <v>1219</v>
      </c>
      <c r="J29" s="21">
        <v>1227</v>
      </c>
      <c r="K29" s="21">
        <v>1232</v>
      </c>
    </row>
    <row r="30" spans="1:11" ht="15">
      <c r="A30" s="21" t="s">
        <v>50</v>
      </c>
      <c r="B30" s="21">
        <v>4560</v>
      </c>
      <c r="C30" s="21">
        <v>4386</v>
      </c>
      <c r="D30" s="21">
        <v>4024</v>
      </c>
      <c r="E30" s="21">
        <v>3777</v>
      </c>
      <c r="F30" s="21">
        <v>3537</v>
      </c>
      <c r="G30" s="21">
        <v>3599</v>
      </c>
      <c r="H30" s="21">
        <v>3334</v>
      </c>
      <c r="I30" s="21">
        <v>3191</v>
      </c>
      <c r="J30" s="21">
        <v>3204</v>
      </c>
      <c r="K30" s="21">
        <v>3303</v>
      </c>
    </row>
    <row r="31" spans="1:11" ht="15">
      <c r="A31" s="21" t="s">
        <v>51</v>
      </c>
      <c r="B31" s="21">
        <v>3240</v>
      </c>
      <c r="C31" s="21">
        <v>3174</v>
      </c>
      <c r="D31" s="21">
        <v>3075</v>
      </c>
      <c r="E31" s="21">
        <v>3256</v>
      </c>
      <c r="F31" s="21">
        <v>3368</v>
      </c>
      <c r="G31" s="21">
        <v>3632</v>
      </c>
      <c r="H31" s="21">
        <v>3598</v>
      </c>
      <c r="I31" s="21">
        <v>3397</v>
      </c>
      <c r="J31" s="21">
        <v>3488</v>
      </c>
      <c r="K31" s="21">
        <v>3339</v>
      </c>
    </row>
    <row r="32" spans="1:11" ht="15">
      <c r="A32" s="21" t="s">
        <v>52</v>
      </c>
      <c r="B32" s="21">
        <v>2248</v>
      </c>
      <c r="C32" s="21">
        <v>2237</v>
      </c>
      <c r="D32" s="21">
        <v>2172</v>
      </c>
      <c r="E32" s="21">
        <v>2309</v>
      </c>
      <c r="F32" s="21">
        <v>2343</v>
      </c>
      <c r="G32" s="21">
        <v>2419</v>
      </c>
      <c r="H32" s="21">
        <v>2650</v>
      </c>
      <c r="I32" s="21">
        <v>2686</v>
      </c>
      <c r="J32" s="21">
        <v>2795</v>
      </c>
      <c r="K32" s="21">
        <v>2829</v>
      </c>
    </row>
    <row r="33" spans="1:11" ht="15">
      <c r="A33" s="21" t="s">
        <v>53</v>
      </c>
      <c r="B33" s="21">
        <v>1506</v>
      </c>
      <c r="C33" s="21">
        <v>1451</v>
      </c>
      <c r="D33" s="21">
        <v>1384</v>
      </c>
      <c r="E33" s="21">
        <v>1483</v>
      </c>
      <c r="F33" s="21">
        <v>1443</v>
      </c>
      <c r="G33" s="21">
        <v>1562</v>
      </c>
      <c r="H33" s="21">
        <v>1679</v>
      </c>
      <c r="I33" s="21">
        <v>1720</v>
      </c>
      <c r="J33" s="21">
        <v>1784</v>
      </c>
      <c r="K33" s="21">
        <v>1792</v>
      </c>
    </row>
    <row r="34" spans="1:11" ht="15">
      <c r="A34" s="21" t="s">
        <v>54</v>
      </c>
      <c r="B34" s="21">
        <v>590</v>
      </c>
      <c r="C34" s="21">
        <v>637</v>
      </c>
      <c r="D34" s="21">
        <v>611</v>
      </c>
      <c r="E34" s="21">
        <v>598</v>
      </c>
      <c r="F34" s="21">
        <v>602</v>
      </c>
      <c r="G34" s="21">
        <v>584</v>
      </c>
      <c r="H34" s="21">
        <v>660</v>
      </c>
      <c r="I34" s="21">
        <v>642</v>
      </c>
      <c r="J34" s="21">
        <v>649</v>
      </c>
      <c r="K34" s="21">
        <v>681</v>
      </c>
    </row>
    <row r="35" spans="1:11" ht="15">
      <c r="A35" s="21" t="s">
        <v>55</v>
      </c>
      <c r="B35" s="21">
        <v>61</v>
      </c>
      <c r="C35" s="21">
        <v>44</v>
      </c>
      <c r="D35" s="21">
        <v>56</v>
      </c>
      <c r="E35" s="21">
        <v>65</v>
      </c>
      <c r="F35" s="21">
        <v>52</v>
      </c>
      <c r="G35" s="21">
        <v>45</v>
      </c>
      <c r="H35" s="21">
        <v>50</v>
      </c>
      <c r="I35" s="21">
        <v>70</v>
      </c>
      <c r="J35" s="21">
        <v>70</v>
      </c>
      <c r="K35" s="21">
        <v>51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798C6-3525-4824-8B18-2EE6672988BF}">
  <dimension ref="A1:I38"/>
  <sheetViews>
    <sheetView workbookViewId="0" topLeftCell="A11">
      <selection activeCell="D38" sqref="D38"/>
    </sheetView>
  </sheetViews>
  <sheetFormatPr defaultColWidth="8.8515625" defaultRowHeight="15"/>
  <cols>
    <col min="1" max="1" width="22.421875" style="0" bestFit="1" customWidth="1"/>
    <col min="2" max="2" width="25.7109375" style="0" bestFit="1" customWidth="1"/>
  </cols>
  <sheetData>
    <row r="1" spans="1:9" s="23" customFormat="1" ht="15">
      <c r="A1" s="120" t="s">
        <v>56</v>
      </c>
      <c r="B1" s="120"/>
      <c r="C1" s="120"/>
      <c r="D1" s="120"/>
      <c r="E1" s="120"/>
      <c r="F1" s="120"/>
      <c r="G1" s="120"/>
      <c r="H1" s="120"/>
      <c r="I1" s="120"/>
    </row>
    <row r="2" spans="1:9" s="23" customFormat="1" ht="15">
      <c r="A2" s="19"/>
      <c r="B2" s="19"/>
      <c r="C2" s="19"/>
      <c r="D2" s="19"/>
      <c r="E2" s="19"/>
      <c r="F2" s="19"/>
      <c r="G2" s="19"/>
      <c r="H2" s="19"/>
      <c r="I2" s="19"/>
    </row>
    <row r="21" spans="1:2" ht="15">
      <c r="A21" s="21" t="s">
        <v>57</v>
      </c>
      <c r="B21" s="21" t="s">
        <v>58</v>
      </c>
    </row>
    <row r="22" spans="1:2" ht="15">
      <c r="A22" s="21" t="s">
        <v>59</v>
      </c>
      <c r="B22" s="21">
        <v>3152</v>
      </c>
    </row>
    <row r="23" spans="1:2" ht="15">
      <c r="A23" s="21" t="s">
        <v>60</v>
      </c>
      <c r="B23" s="21">
        <v>1011</v>
      </c>
    </row>
    <row r="24" spans="1:2" ht="15">
      <c r="A24" s="21" t="s">
        <v>61</v>
      </c>
      <c r="B24" s="21">
        <v>2685</v>
      </c>
    </row>
    <row r="25" spans="1:2" ht="15">
      <c r="A25" s="21" t="s">
        <v>62</v>
      </c>
      <c r="B25" s="21">
        <v>6397</v>
      </c>
    </row>
    <row r="26" spans="1:2" ht="15">
      <c r="A26" s="21" t="s">
        <v>63</v>
      </c>
      <c r="B26" s="21">
        <v>12</v>
      </c>
    </row>
    <row r="27" spans="1:2" ht="15">
      <c r="A27" s="21" t="s">
        <v>64</v>
      </c>
      <c r="B27" s="21">
        <f>SUM(B22:B26)</f>
        <v>13257</v>
      </c>
    </row>
    <row r="29" ht="15">
      <c r="A29" s="74" t="s">
        <v>65</v>
      </c>
    </row>
    <row r="34" spans="1:2" ht="15">
      <c r="A34" s="24" t="s">
        <v>66</v>
      </c>
      <c r="B34" s="24" t="s">
        <v>67</v>
      </c>
    </row>
    <row r="35" spans="1:2" ht="15">
      <c r="A35" s="24" t="s">
        <v>59</v>
      </c>
      <c r="B35" s="24">
        <v>3152</v>
      </c>
    </row>
    <row r="36" spans="1:2" ht="15">
      <c r="A36" s="24" t="s">
        <v>60</v>
      </c>
      <c r="B36" s="24">
        <v>1011</v>
      </c>
    </row>
    <row r="37" spans="1:2" ht="15">
      <c r="A37" s="24" t="s">
        <v>61</v>
      </c>
      <c r="B37" s="24">
        <v>2685</v>
      </c>
    </row>
    <row r="38" spans="1:2" ht="15">
      <c r="A38" s="24" t="s">
        <v>62</v>
      </c>
      <c r="B38" s="24">
        <v>6397</v>
      </c>
    </row>
  </sheetData>
  <mergeCells count="1">
    <mergeCell ref="A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3B5B3-EB6D-4926-ADF7-A77C99630763}">
  <dimension ref="A1:D32"/>
  <sheetViews>
    <sheetView zoomScale="120" zoomScaleNormal="120" workbookViewId="0" topLeftCell="A1">
      <selection activeCell="H33" sqref="H33"/>
    </sheetView>
  </sheetViews>
  <sheetFormatPr defaultColWidth="8.8515625" defaultRowHeight="15"/>
  <cols>
    <col min="2" max="2" width="15.421875" style="0" bestFit="1" customWidth="1"/>
  </cols>
  <sheetData>
    <row r="1" s="1" customFormat="1" ht="15">
      <c r="A1" s="1" t="s">
        <v>68</v>
      </c>
    </row>
    <row r="24" ht="15">
      <c r="A24" t="s">
        <v>69</v>
      </c>
    </row>
    <row r="27" spans="2:4" ht="15">
      <c r="B27" s="22" t="s">
        <v>57</v>
      </c>
      <c r="C27" s="22">
        <v>2020</v>
      </c>
      <c r="D27" s="22">
        <v>2021</v>
      </c>
    </row>
    <row r="28" spans="2:4" ht="15">
      <c r="B28" s="21" t="s">
        <v>70</v>
      </c>
      <c r="C28" s="21">
        <v>2875</v>
      </c>
      <c r="D28" s="21">
        <v>3152</v>
      </c>
    </row>
    <row r="29" spans="2:4" ht="15">
      <c r="B29" s="21" t="s">
        <v>60</v>
      </c>
      <c r="C29" s="21">
        <v>1053</v>
      </c>
      <c r="D29" s="21">
        <v>1131</v>
      </c>
    </row>
    <row r="30" spans="2:4" ht="15">
      <c r="B30" s="21" t="s">
        <v>61</v>
      </c>
      <c r="C30" s="21">
        <v>2855</v>
      </c>
      <c r="D30" s="21">
        <v>2727</v>
      </c>
    </row>
    <row r="31" spans="2:4" ht="15">
      <c r="B31" s="21" t="s">
        <v>71</v>
      </c>
      <c r="C31" s="21">
        <v>7184</v>
      </c>
      <c r="D31" s="21">
        <v>7041</v>
      </c>
    </row>
    <row r="32" spans="2:4" ht="15">
      <c r="B32" s="21" t="s">
        <v>72</v>
      </c>
      <c r="C32" s="21">
        <v>240</v>
      </c>
      <c r="D32" s="21">
        <v>211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Value xmlns="4f9c820c-e7e2-444d-97ee-45f2b3485c1d" xsi:nil="true"/>
    <PRADateDisposal xmlns="4f9c820c-e7e2-444d-97ee-45f2b3485c1d" xsi:nil="true"/>
    <KeyWords xmlns="15ffb055-6eb4-45a1-bc20-bf2ac0d420da" xsi:nil="true"/>
    <SecurityClassification xmlns="15ffb055-6eb4-45a1-bc20-bf2ac0d420da">UNCLASSIFIED</SecurityClassification>
    <PRADate3 xmlns="4f9c820c-e7e2-444d-97ee-45f2b3485c1d" xsi:nil="true"/>
    <PRAText5 xmlns="4f9c820c-e7e2-444d-97ee-45f2b3485c1d" xsi:nil="true"/>
    <Level2 xmlns="c91a514c-9034-4fa3-897a-8352025b26ed">NA</Level2>
    <CopiedFrom xmlns="184c05c4-c568-455d-94a4-7e009b164348" xsi:nil="true"/>
    <Activity xmlns="4f9c820c-e7e2-444d-97ee-45f2b3485c1d">Regulatory Assurance</Activity>
    <AggregationStatus xmlns="4f9c820c-e7e2-444d-97ee-45f2b3485c1d">Normal</AggregationStatus>
    <OverrideLabel xmlns="d0b61010-d6f3-4072-b934-7bbb13e97771" xsi:nil="true"/>
    <lcf76f155ced4ddcb4097134ff3c332f xmlns="6680c44c-cc36-4314-ad61-78a9951b8b47">
      <Terms xmlns="http://schemas.microsoft.com/office/infopath/2007/PartnerControls"/>
    </lcf76f155ced4ddcb4097134ff3c332f>
    <CategoryValue xmlns="4f9c820c-e7e2-444d-97ee-45f2b3485c1d">Data enquiries &amp; data OIAs</CategoryValue>
    <PRADate2 xmlns="4f9c820c-e7e2-444d-97ee-45f2b3485c1d" xsi:nil="true"/>
    <zLegacyJSON xmlns="184c05c4-c568-455d-94a4-7e009b164348" xsi:nil="true"/>
    <Case xmlns="4f9c820c-e7e2-444d-97ee-45f2b3485c1d">NA</Case>
    <PRAText1 xmlns="4f9c820c-e7e2-444d-97ee-45f2b3485c1d" xsi:nil="true"/>
    <PRAText4 xmlns="4f9c820c-e7e2-444d-97ee-45f2b3485c1d" xsi:nil="true"/>
    <Level3 xmlns="c91a514c-9034-4fa3-897a-8352025b26ed">NA</Level3>
    <Endorsements xmlns="184c05c4-c568-455d-94a4-7e009b164348">N/A</Endorsements>
    <TaxCatchAll xmlns="56bce0aa-d130-428b-89aa-972bdc26e82f" xsi:nil="true"/>
    <Team xmlns="c91a514c-9034-4fa3-897a-8352025b26ed">Regulatory Assurance</Team>
    <Project xmlns="4f9c820c-e7e2-444d-97ee-45f2b3485c1d">NA</Project>
    <HasNHI xmlns="184c05c4-c568-455d-94a4-7e009b164348">false</HasNHI>
    <FunctionGroup xmlns="4f9c820c-e7e2-444d-97ee-45f2b3485c1d">Implement and Enforce Legislation</FunctionGroup>
    <Function xmlns="4f9c820c-e7e2-444d-97ee-45f2b3485c1d">Regulatory Functions</Function>
    <SetLabel xmlns="d0b61010-d6f3-4072-b934-7bbb13e97771">Retain</SetLabel>
    <RelatedPeople xmlns="4f9c820c-e7e2-444d-97ee-45f2b3485c1d">
      <UserInfo>
        <DisplayName/>
        <AccountId xsi:nil="true"/>
        <AccountType/>
      </UserInfo>
    </RelatedPeople>
    <AggregationNarrative xmlns="725c79e5-42ce-4aa0-ac78-b6418001f0d2" xsi:nil="true"/>
    <Channel xmlns="c91a514c-9034-4fa3-897a-8352025b26ed">Abortion</Channel>
    <PRAType xmlns="4f9c820c-e7e2-444d-97ee-45f2b3485c1d">Doc</PRAType>
    <PRADate1 xmlns="4f9c820c-e7e2-444d-97ee-45f2b3485c1d" xsi:nil="true"/>
    <DocumentType xmlns="4f9c820c-e7e2-444d-97ee-45f2b3485c1d" xsi:nil="true"/>
    <PRAText3 xmlns="4f9c820c-e7e2-444d-97ee-45f2b3485c1d" xsi:nil="true"/>
    <zLegacy xmlns="184c05c4-c568-455d-94a4-7e009b164348" xsi:nil="true"/>
    <Year xmlns="c91a514c-9034-4fa3-897a-8352025b26ed">NA</Year>
    <Narrative xmlns="4f9c820c-e7e2-444d-97ee-45f2b3485c1d" xsi:nil="true"/>
    <CategoryName xmlns="4f9c820c-e7e2-444d-97ee-45f2b3485c1d">Data</CategoryName>
    <PRADateTrigger xmlns="4f9c820c-e7e2-444d-97ee-45f2b3485c1d" xsi:nil="true"/>
    <PRAText2 xmlns="4f9c820c-e7e2-444d-97ee-45f2b3485c1d" xsi:nil="true"/>
    <zLegacyID xmlns="184c05c4-c568-455d-94a4-7e009b164348" xsi:nil="true"/>
    <_dlc_DocId xmlns="56bce0aa-d130-428b-89aa-972bdc26e82f">MOHECM-717937107-1785</_dlc_DocId>
    <_dlc_DocIdUrl xmlns="56bce0aa-d130-428b-89aa-972bdc26e82f">
      <Url>https://mohgovtnz.sharepoint.com/sites/moh-ecm-RegAs/_layouts/15/DocIdRedir.aspx?ID=MOHECM-717937107-1785</Url>
      <Description>MOHECM-717937107-1785</Description>
    </_dlc_DocIdUrl>
    <SharedWithUsers xmlns="56bce0aa-d130-428b-89aa-972bdc26e82f">
      <UserInfo>
        <DisplayName>Laina Isler</DisplayName>
        <AccountId>162</AccountId>
        <AccountType/>
      </UserInfo>
      <UserInfo>
        <DisplayName>Emma Fisher</DisplayName>
        <AccountId>32</AccountId>
        <AccountType/>
      </UserInfo>
    </SharedWithUsers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8CBEB55B21166F42A1564415C2E2051A" ma:contentTypeVersion="133" ma:contentTypeDescription="Create a new document." ma:contentTypeScope="" ma:versionID="6e14d7e8be7d01555d49cf4bdafe7068">
  <xsd:schema xmlns:xsd="http://www.w3.org/2001/XMLSchema" xmlns:xs="http://www.w3.org/2001/XMLSchema" xmlns:p="http://schemas.microsoft.com/office/2006/metadata/properties" xmlns:ns2="56bce0aa-d130-428b-89aa-972bdc26e82f" xmlns:ns3="4f9c820c-e7e2-444d-97ee-45f2b3485c1d" xmlns:ns4="15ffb055-6eb4-45a1-bc20-bf2ac0d420da" xmlns:ns5="725c79e5-42ce-4aa0-ac78-b6418001f0d2" xmlns:ns6="c91a514c-9034-4fa3-897a-8352025b26ed" xmlns:ns7="d0b61010-d6f3-4072-b934-7bbb13e97771" xmlns:ns8="184c05c4-c568-455d-94a4-7e009b164348" xmlns:ns9="6680c44c-cc36-4314-ad61-78a9951b8b47" targetNamespace="http://schemas.microsoft.com/office/2006/metadata/properties" ma:root="true" ma:fieldsID="feab1a1f9f3e77211830dceac9babffd" ns2:_="" ns3:_="" ns4:_="" ns5:_="" ns6:_="" ns7:_="" ns8:_="" ns9:_="">
    <xsd:import namespace="56bce0aa-d130-428b-89aa-972bdc26e82f"/>
    <xsd:import namespace="4f9c820c-e7e2-444d-97ee-45f2b3485c1d"/>
    <xsd:import namespace="15ffb055-6eb4-45a1-bc20-bf2ac0d420da"/>
    <xsd:import namespace="725c79e5-42ce-4aa0-ac78-b6418001f0d2"/>
    <xsd:import namespace="c91a514c-9034-4fa3-897a-8352025b26ed"/>
    <xsd:import namespace="d0b61010-d6f3-4072-b934-7bbb13e97771"/>
    <xsd:import namespace="184c05c4-c568-455d-94a4-7e009b164348"/>
    <xsd:import namespace="6680c44c-cc36-4314-ad61-78a9951b8b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Type" minOccurs="0"/>
                <xsd:element ref="ns4:KeyWords" minOccurs="0"/>
                <xsd:element ref="ns3:Narrative" minOccurs="0"/>
                <xsd:element ref="ns4:SecurityClassification" minOccurs="0"/>
                <xsd:element ref="ns3:Case" minOccurs="0"/>
                <xsd:element ref="ns3:RelatedPeople" minOccurs="0"/>
                <xsd:element ref="ns3:CategoryName" minOccurs="0"/>
                <xsd:element ref="ns3:CategoryValue" minOccurs="0"/>
                <xsd:element ref="ns3:BusinessValue" minOccurs="0"/>
                <xsd:element ref="ns3:FunctionGroup" minOccurs="0"/>
                <xsd:element ref="ns3:Function" minOccurs="0"/>
                <xsd:element ref="ns3:PRAType" minOccurs="0"/>
                <xsd:element ref="ns3:PRADate1" minOccurs="0"/>
                <xsd:element ref="ns3:PRADate2" minOccurs="0"/>
                <xsd:element ref="ns3:PRADate3" minOccurs="0"/>
                <xsd:element ref="ns3:PRADateDisposal" minOccurs="0"/>
                <xsd:element ref="ns3:PRADateTrigger" minOccurs="0"/>
                <xsd:element ref="ns3:PRAText1" minOccurs="0"/>
                <xsd:element ref="ns3:PRAText2" minOccurs="0"/>
                <xsd:element ref="ns3:PRAText3" minOccurs="0"/>
                <xsd:element ref="ns3:PRAText4" minOccurs="0"/>
                <xsd:element ref="ns3:PRAText5" minOccurs="0"/>
                <xsd:element ref="ns3:AggregationStatus" minOccurs="0"/>
                <xsd:element ref="ns3:Project" minOccurs="0"/>
                <xsd:element ref="ns3:Activity" minOccurs="0"/>
                <xsd:element ref="ns5:AggregationNarrative" minOccurs="0"/>
                <xsd:element ref="ns6:Channel" minOccurs="0"/>
                <xsd:element ref="ns6:Team" minOccurs="0"/>
                <xsd:element ref="ns6:Level2" minOccurs="0"/>
                <xsd:element ref="ns6:Level3" minOccurs="0"/>
                <xsd:element ref="ns6:Year" minOccurs="0"/>
                <xsd:element ref="ns7:SetLabel" minOccurs="0"/>
                <xsd:element ref="ns7:OverrideLabel" minOccurs="0"/>
                <xsd:element ref="ns8:HasNHI" minOccurs="0"/>
                <xsd:element ref="ns8:zLegacy" minOccurs="0"/>
                <xsd:element ref="ns8:zLegacyID" minOccurs="0"/>
                <xsd:element ref="ns8:zLegacyJSON" minOccurs="0"/>
                <xsd:element ref="ns8:CopiedFrom" minOccurs="0"/>
                <xsd:element ref="ns8:Endorsements" minOccurs="0"/>
                <xsd:element ref="ns9:MediaServiceMetadata" minOccurs="0"/>
                <xsd:element ref="ns9:MediaServiceFastMetadata" minOccurs="0"/>
                <xsd:element ref="ns2:SharedWithUsers" minOccurs="0"/>
                <xsd:element ref="ns2:SharedWithDetails" minOccurs="0"/>
                <xsd:element ref="ns9:lcf76f155ced4ddcb4097134ff3c332f" minOccurs="0"/>
                <xsd:element ref="ns2:TaxCatchAll" minOccurs="0"/>
                <xsd:element ref="ns9:MediaServiceOCR" minOccurs="0"/>
                <xsd:element ref="ns9:MediaServiceGenerationTime" minOccurs="0"/>
                <xsd:element ref="ns9:MediaServiceEventHashCode" minOccurs="0"/>
                <xsd:element ref="ns9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ce0aa-d130-428b-89aa-972bdc26e8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5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56" nillable="true" ma:displayName="Taxonomy Catch All Column" ma:hidden="true" ma:list="{ba8fb683-7a3c-4a52-9dc3-a050e0cb283d}" ma:internalName="TaxCatchAll" ma:showField="CatchAllData" ma:web="56bce0aa-d130-428b-89aa-972bdc26e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c820c-e7e2-444d-97ee-45f2b3485c1d" elementFormDefault="qualified">
    <xsd:import namespace="http://schemas.microsoft.com/office/2006/documentManagement/types"/>
    <xsd:import namespace="http://schemas.microsoft.com/office/infopath/2007/PartnerControls"/>
    <xsd:element name="DocumentType" ma:index="11" nillable="true" ma:displayName="Document Type" ma:format="Dropdown" ma:hidden="true" ma:internalName="DocumentType" ma:readOnly="false">
      <xsd:simpleType>
        <xsd:restriction base="dms:Choice">
          <xsd:enumeration value="APPLICATION, certificate, consent related"/>
          <xsd:enumeration value="CONTRACT, Variation, Agreement"/>
          <xsd:enumeration value="CORRESPONDENCE"/>
          <xsd:enumeration value="DRAWING, Plan, Map"/>
          <xsd:enumeration value="EMPLOYMENT related"/>
          <xsd:enumeration value="FINANCIAL related"/>
          <xsd:enumeration value="KNOWLEDGE article"/>
          <xsd:enumeration value="MEETING related"/>
          <xsd:enumeration value="MEMO, Filenote, Email"/>
          <xsd:enumeration value="MODEL, Calculation, Working"/>
          <xsd:enumeration value="PHOTO, Image or Multi-media"/>
          <xsd:enumeration value="PRESENTATION"/>
          <xsd:enumeration value="PUBLICATION material"/>
          <xsd:enumeration value="PURCHASING related"/>
          <xsd:enumeration value="REPORT, or planning related"/>
          <xsd:enumeration value="RULES, Policy, Bylaw, procedure"/>
          <xsd:enumeration value="SERVICE REQUEST related"/>
          <xsd:enumeration value="SPECIFICATION or standard"/>
          <xsd:enumeration value="SUPPLIER PRODUCT Info"/>
          <xsd:enumeration value="TEMPLATE, Checklist or Form"/>
        </xsd:restriction>
      </xsd:simpleType>
    </xsd:element>
    <xsd:element name="Narrative" ma:index="13" nillable="true" ma:displayName="Narrative" ma:hidden="true" ma:internalName="Narrative" ma:readOnly="false">
      <xsd:simpleType>
        <xsd:restriction base="dms:Note"/>
      </xsd:simpleType>
    </xsd:element>
    <xsd:element name="Case" ma:index="15" nillable="true" ma:displayName="Case" ma:default="NA" ma:hidden="true" ma:internalName="Case" ma:readOnly="false">
      <xsd:simpleType>
        <xsd:restriction base="dms:Text">
          <xsd:maxLength value="255"/>
        </xsd:restriction>
      </xsd:simpleType>
    </xsd:element>
    <xsd:element name="RelatedPeople" ma:index="16" nillable="true" ma:displayName="Related People" ma:hidden="true" ma:list="UserInfo" ma:SharePointGroup="0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tegoryName" ma:index="17" nillable="true" ma:displayName="Category 1" ma:default="NA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18" nillable="true" ma:displayName="Category 2" ma:default="NA" ma:hidden="true" ma:internalName="CategoryValue" ma:readOnly="false">
      <xsd:simpleType>
        <xsd:restriction base="dms:Text">
          <xsd:maxLength value="255"/>
        </xsd:restriction>
      </xsd:simpleType>
    </xsd:element>
    <xsd:element name="BusinessValue" ma:index="19" nillable="true" ma:displayName="Business Value" ma:hidden="true" ma:internalName="BusinessValue" ma:readOnly="false">
      <xsd:simpleType>
        <xsd:restriction base="dms:Text">
          <xsd:maxLength value="255"/>
        </xsd:restriction>
      </xsd:simpleType>
    </xsd:element>
    <xsd:element name="FunctionGroup" ma:index="20" nillable="true" ma:displayName="Function Group" ma:default="Implement and Enforce Legislation" ma:hidden="true" ma:internalName="FunctionGroup" ma:readOnly="false">
      <xsd:simpleType>
        <xsd:restriction base="dms:Text">
          <xsd:maxLength value="255"/>
        </xsd:restriction>
      </xsd:simpleType>
    </xsd:element>
    <xsd:element name="Function" ma:index="21" nillable="true" ma:displayName="Function" ma:default="Regulatory Functions" ma:hidden="true" ma:internalName="Function" ma:readOnly="false">
      <xsd:simpleType>
        <xsd:restriction base="dms:Text">
          <xsd:maxLength value="255"/>
        </xsd:restriction>
      </xsd:simpleType>
    </xsd:element>
    <xsd:element name="PRAType" ma:index="22" nillable="true" ma:displayName="PRA Type" ma:default="Doc" ma:hidden="true" ma:indexed="true" ma:internalName="PRAType" ma:readOnly="false">
      <xsd:simpleType>
        <xsd:restriction base="dms:Text">
          <xsd:maxLength value="255"/>
        </xsd:restriction>
      </xsd:simpleType>
    </xsd:element>
    <xsd:element name="PRADate1" ma:index="23" nillable="true" ma:displayName="PRA Date 1" ma:format="DateOnly" ma:hidden="true" ma:internalName="PRADate1" ma:readOnly="false">
      <xsd:simpleType>
        <xsd:restriction base="dms:DateTime"/>
      </xsd:simpleType>
    </xsd:element>
    <xsd:element name="PRADate2" ma:index="24" nillable="true" ma:displayName="PRA Date 2" ma:format="DateOnly" ma:hidden="true" ma:internalName="PRADate2" ma:readOnly="false">
      <xsd:simpleType>
        <xsd:restriction base="dms:DateTime"/>
      </xsd:simpleType>
    </xsd:element>
    <xsd:element name="PRADate3" ma:index="25" nillable="true" ma:displayName="PRA Date 3" ma:format="DateOnly" ma:hidden="true" ma:internalName="PRADate3" ma:readOnly="false">
      <xsd:simpleType>
        <xsd:restriction base="dms:DateTime"/>
      </xsd:simpleType>
    </xsd:element>
    <xsd:element name="PRADateDisposal" ma:index="26" nillable="true" ma:displayName="PRA Date Disposal" ma:format="DateOnly" ma:hidden="true" ma:internalName="PRADateDisposal" ma:readOnly="false">
      <xsd:simpleType>
        <xsd:restriction base="dms:DateTime"/>
      </xsd:simpleType>
    </xsd:element>
    <xsd:element name="PRADateTrigger" ma:index="27" nillable="true" ma:displayName="PRA Date Trigger" ma:format="DateOnly" ma:hidden="true" ma:internalName="PRADateTrigger" ma:readOnly="false">
      <xsd:simpleType>
        <xsd:restriction base="dms:DateTime"/>
      </xsd:simpleType>
    </xsd:element>
    <xsd:element name="PRAText1" ma:index="28" nillable="true" ma:displayName="PRA Text 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29" nillable="true" ma:displayName="PRA Text 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30" nillable="true" ma:displayName="PRA Text 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31" nillable="true" ma:displayName="PRA Text 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32" nillable="true" ma:displayName="PRA Text 5" ma:hidden="true" ma:internalName="PRAText5" ma:readOnly="false">
      <xsd:simpleType>
        <xsd:restriction base="dms:Text">
          <xsd:maxLength value="255"/>
        </xsd:restriction>
      </xsd:simpleType>
    </xsd:element>
    <xsd:element name="AggregationStatus" ma:index="33" nillable="true" ma:displayName="Aggregation Status" ma:default="Normal" ma:format="Dropdown" ma:hidden="true" ma:internalName="AggregationStatus" ma:readOnly="false">
      <xsd:simpleType>
        <xsd:union memberTypes="dms:Text">
          <xsd:simpleType>
            <xsd:restriction base="dms:Choice">
              <xsd:enumeration value="Delete Soon"/>
              <xsd:enumeration value="Transfer Soon"/>
              <xsd:enumeration value="Appraise Soon"/>
              <xsd:enumeration value="Delete"/>
              <xsd:enumeration value="Transfer"/>
              <xsd:enumeration value="Appraise"/>
              <xsd:enumeration value="Hold"/>
              <xsd:enumeration value="Normal"/>
              <xsd:enumeration value="Archive"/>
            </xsd:restriction>
          </xsd:simpleType>
        </xsd:union>
      </xsd:simpleType>
    </xsd:element>
    <xsd:element name="Project" ma:index="34" nillable="true" ma:displayName="Project" ma:default="NA" ma:hidden="true" ma:internalName="Project" ma:readOnly="false">
      <xsd:simpleType>
        <xsd:restriction base="dms:Text">
          <xsd:maxLength value="255"/>
        </xsd:restriction>
      </xsd:simpleType>
    </xsd:element>
    <xsd:element name="Activity" ma:index="35" nillable="true" ma:displayName="Activity" ma:default="Regulatory Assurance" ma:hidden="true" ma:internalName="Activit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fb055-6eb4-45a1-bc20-bf2ac0d420da" elementFormDefault="qualified">
    <xsd:import namespace="http://schemas.microsoft.com/office/2006/documentManagement/types"/>
    <xsd:import namespace="http://schemas.microsoft.com/office/infopath/2007/PartnerControls"/>
    <xsd:element name="KeyWords" ma:index="12" nillable="true" ma:displayName="Key Words" ma:hidden="true" ma:internalName="KeyWords" ma:readOnly="false">
      <xsd:simpleType>
        <xsd:restriction base="dms:Note"/>
      </xsd:simpleType>
    </xsd:element>
    <xsd:element name="SecurityClassification" ma:index="14" nillable="true" ma:displayName="Security Classification" ma:default="UNCLASSIFIED" ma:format="Dropdown" ma:internalName="SecurityClassification" ma:readOnly="false">
      <xsd:simpleType>
        <xsd:restriction base="dms:Choice">
          <xsd:enumeration value="UNCLASSIFIED"/>
          <xsd:enumeration value="IN-CONFIDENCE"/>
          <xsd:enumeration value="SENSITIVE"/>
          <xsd:enumeration value="RESTRIC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c79e5-42ce-4aa0-ac78-b6418001f0d2" elementFormDefault="qualified">
    <xsd:import namespace="http://schemas.microsoft.com/office/2006/documentManagement/types"/>
    <xsd:import namespace="http://schemas.microsoft.com/office/infopath/2007/PartnerControls"/>
    <xsd:element name="AggregationNarrative" ma:index="36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a514c-9034-4fa3-897a-8352025b26ed" elementFormDefault="qualified">
    <xsd:import namespace="http://schemas.microsoft.com/office/2006/documentManagement/types"/>
    <xsd:import namespace="http://schemas.microsoft.com/office/infopath/2007/PartnerControls"/>
    <xsd:element name="Channel" ma:index="37" nillable="true" ma:displayName="Channel" ma:default="NA" ma:hidden="true" ma:internalName="Channel" ma:readOnly="false">
      <xsd:simpleType>
        <xsd:restriction base="dms:Text">
          <xsd:maxLength value="255"/>
        </xsd:restriction>
      </xsd:simpleType>
    </xsd:element>
    <xsd:element name="Team" ma:index="38" nillable="true" ma:displayName="Team" ma:default="Regulatory Assurance" ma:hidden="true" ma:internalName="Team" ma:readOnly="false">
      <xsd:simpleType>
        <xsd:restriction base="dms:Text">
          <xsd:maxLength value="255"/>
        </xsd:restriction>
      </xsd:simpleType>
    </xsd:element>
    <xsd:element name="Level2" ma:index="39" nillable="true" ma:displayName="Level 2" ma:default="NA" ma:hidden="true" ma:internalName="Level2" ma:readOnly="false">
      <xsd:simpleType>
        <xsd:restriction base="dms:Text">
          <xsd:maxLength value="255"/>
        </xsd:restriction>
      </xsd:simpleType>
    </xsd:element>
    <xsd:element name="Level3" ma:index="40" nillable="true" ma:displayName="Level 3" ma:default="NA" ma:hidden="true" ma:internalName="Level3" ma:readOnly="false">
      <xsd:simpleType>
        <xsd:restriction base="dms:Text">
          <xsd:maxLength value="255"/>
        </xsd:restriction>
      </xsd:simpleType>
    </xsd:element>
    <xsd:element name="Year" ma:index="41" nillable="true" ma:displayName="Year" ma:default="NA" ma:hidden="true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61010-d6f3-4072-b934-7bbb13e97771" elementFormDefault="qualified">
    <xsd:import namespace="http://schemas.microsoft.com/office/2006/documentManagement/types"/>
    <xsd:import namespace="http://schemas.microsoft.com/office/infopath/2007/PartnerControls"/>
    <xsd:element name="SetLabel" ma:index="42" nillable="true" ma:displayName="Set Label" ma:default="Retain" ma:hidden="true" ma:indexed="true" ma:internalName="SetLabel" ma:readOnly="false">
      <xsd:simpleType>
        <xsd:restriction base="dms:Text">
          <xsd:maxLength value="255"/>
        </xsd:restriction>
      </xsd:simpleType>
    </xsd:element>
    <xsd:element name="OverrideLabel" ma:index="43" nillable="true" ma:displayName="Override Label" ma:hidden="true" ma:indexed="true" ma:internalName="OverrideLabel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c05c4-c568-455d-94a4-7e009b164348" elementFormDefault="qualified">
    <xsd:import namespace="http://schemas.microsoft.com/office/2006/documentManagement/types"/>
    <xsd:import namespace="http://schemas.microsoft.com/office/infopath/2007/PartnerControls"/>
    <xsd:element name="HasNHI" ma:index="44" nillable="true" ma:displayName="Has NHI" ma:default="0" ma:internalName="HasNHI" ma:readOnly="false">
      <xsd:simpleType>
        <xsd:restriction base="dms:Boolean"/>
      </xsd:simpleType>
    </xsd:element>
    <xsd:element name="zLegacy" ma:index="45" nillable="true" ma:displayName="zLegacy" ma:hidden="true" ma:internalName="zLegacy" ma:readOnly="false">
      <xsd:simpleType>
        <xsd:restriction base="dms:Note"/>
      </xsd:simpleType>
    </xsd:element>
    <xsd:element name="zLegacyID" ma:index="46" nillable="true" ma:displayName="zLegacyID" ma:hidden="true" ma:indexed="true" ma:internalName="zLegacyID" ma:readOnly="false">
      <xsd:simpleType>
        <xsd:restriction base="dms:Text">
          <xsd:maxLength value="255"/>
        </xsd:restriction>
      </xsd:simpleType>
    </xsd:element>
    <xsd:element name="zLegacyJSON" ma:index="47" nillable="true" ma:displayName="zLegacyJSON" ma:hidden="true" ma:internalName="zLegacyJSON" ma:readOnly="false">
      <xsd:simpleType>
        <xsd:restriction base="dms:Note"/>
      </xsd:simpleType>
    </xsd:element>
    <xsd:element name="CopiedFrom" ma:index="48" nillable="true" ma:displayName="Copied From" ma:hidden="true" ma:internalName="CopiedFrom" ma:readOnly="false">
      <xsd:simpleType>
        <xsd:restriction base="dms:Text">
          <xsd:maxLength value="255"/>
        </xsd:restriction>
      </xsd:simpleType>
    </xsd:element>
    <xsd:element name="Endorsements" ma:index="49" nillable="true" ma:displayName="Endorsements" ma:default="N/A" ma:format="Dropdown" ma:internalName="Endorsements" ma:readOnly="false">
      <xsd:simpleType>
        <xsd:restriction base="dms:Choice">
          <xsd:enumeration value="N/A"/>
          <xsd:enumeration value="APPOINTMENTS"/>
          <xsd:enumeration value="BUDGET"/>
          <xsd:enumeration value="CABINET"/>
          <xsd:enumeration value="COMMERCIAL"/>
          <xsd:enumeration value="[DEPARTMENT] USE ONLY"/>
          <xsd:enumeration value="EMBARGOED FOR RELEASE"/>
          <xsd:enumeration value="EVALUATIVE"/>
          <xsd:enumeration value="HONOURS"/>
          <xsd:enumeration value="LEGAL PRIVILEGE"/>
          <xsd:enumeration value="MEDICAL"/>
          <xsd:enumeration value="NEW ZEALAND EYES ONLY (NZEO)"/>
          <xsd:enumeration value="STAFF"/>
          <xsd:enumeration value="POLICY"/>
          <xsd:enumeration value="TO BE REVIEWED ON"/>
          <xsd:enumeration value="RELEASEABLE TO (REL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0c44c-cc36-4314-ad61-78a9951b8b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55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5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6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45C3B8-8464-4FFB-A6F8-4B20817F93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F44918-B733-4D11-A054-8DFB9E0830B9}">
  <ds:schemaRefs>
    <ds:schemaRef ds:uri="http://schemas.microsoft.com/office/2006/metadata/properties"/>
    <ds:schemaRef ds:uri="http://schemas.microsoft.com/office/infopath/2007/PartnerControls"/>
    <ds:schemaRef ds:uri="4f9c820c-e7e2-444d-97ee-45f2b3485c1d"/>
    <ds:schemaRef ds:uri="15ffb055-6eb4-45a1-bc20-bf2ac0d420da"/>
    <ds:schemaRef ds:uri="c91a514c-9034-4fa3-897a-8352025b26ed"/>
    <ds:schemaRef ds:uri="184c05c4-c568-455d-94a4-7e009b164348"/>
    <ds:schemaRef ds:uri="d0b61010-d6f3-4072-b934-7bbb13e97771"/>
    <ds:schemaRef ds:uri="6680c44c-cc36-4314-ad61-78a9951b8b47"/>
    <ds:schemaRef ds:uri="56bce0aa-d130-428b-89aa-972bdc26e82f"/>
    <ds:schemaRef ds:uri="725c79e5-42ce-4aa0-ac78-b6418001f0d2"/>
  </ds:schemaRefs>
</ds:datastoreItem>
</file>

<file path=customXml/itemProps3.xml><?xml version="1.0" encoding="utf-8"?>
<ds:datastoreItem xmlns:ds="http://schemas.openxmlformats.org/officeDocument/2006/customXml" ds:itemID="{DE94615E-A2E9-4259-9686-4830B13B0E2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49C4BB7-5BA8-4D77-80B6-8E4B53310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bce0aa-d130-428b-89aa-972bdc26e82f"/>
    <ds:schemaRef ds:uri="4f9c820c-e7e2-444d-97ee-45f2b3485c1d"/>
    <ds:schemaRef ds:uri="15ffb055-6eb4-45a1-bc20-bf2ac0d420da"/>
    <ds:schemaRef ds:uri="725c79e5-42ce-4aa0-ac78-b6418001f0d2"/>
    <ds:schemaRef ds:uri="c91a514c-9034-4fa3-897a-8352025b26ed"/>
    <ds:schemaRef ds:uri="d0b61010-d6f3-4072-b934-7bbb13e97771"/>
    <ds:schemaRef ds:uri="184c05c4-c568-455d-94a4-7e009b164348"/>
    <ds:schemaRef ds:uri="6680c44c-cc36-4314-ad61-78a9951b8b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Ministry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Ryan</dc:creator>
  <cp:keywords/>
  <dc:description/>
  <cp:lastModifiedBy>Microsoft Office User</cp:lastModifiedBy>
  <dcterms:created xsi:type="dcterms:W3CDTF">2022-04-04T23:58:54Z</dcterms:created>
  <dcterms:modified xsi:type="dcterms:W3CDTF">2022-11-30T15:01:24Z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0x0101008CBEB55B21166F42A1564415C2E2051A</vt:lpwstr>
  </property>
  <property fmtid="{D5CDD505-2E9C-101B-9397-08002B2CF9AE}" pid="3" name="_dlc_DocIdItemGuid">
    <vt:lpwstr>8d15932a-44f9-4554-abe5-454453a80a28</vt:lpwstr>
  </property>
  <property fmtid="{D5CDD505-2E9C-101B-9397-08002B2CF9AE}" pid="4" name="MediaServiceImageTags">
    <vt:lpwstr/>
  </property>
</Properties>
</file>