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ton/Downloads/"/>
    </mc:Choice>
  </mc:AlternateContent>
  <xr:revisionPtr revIDLastSave="0" documentId="13_ncr:1_{EAB6E346-91A4-E145-9522-C9952D38FB1D}" xr6:coauthVersionLast="47" xr6:coauthVersionMax="47" xr10:uidLastSave="{00000000-0000-0000-0000-000000000000}"/>
  <bookViews>
    <workbookView xWindow="-33620" yWindow="1180" windowWidth="28800" windowHeight="15840" activeTab="5" xr2:uid="{03495716-1F07-4FD5-B4D2-5F2E671F05FE}"/>
  </bookViews>
  <sheets>
    <sheet name="Cover sheet" sheetId="66" r:id="rId1"/>
    <sheet name="Contents page" sheetId="1" r:id="rId2"/>
    <sheet name="1.1-1.3" sheetId="91" r:id="rId3"/>
    <sheet name="Figure 1.1" sheetId="7" r:id="rId4"/>
    <sheet name="Figure 1.2" sheetId="9" r:id="rId5"/>
    <sheet name="Figure 1.3" sheetId="8" r:id="rId6"/>
    <sheet name="Figure 1.4" sheetId="16" r:id="rId7"/>
    <sheet name="Figure 1.5" sheetId="6" r:id="rId8"/>
    <sheet name="Figure 1.6" sheetId="63" r:id="rId9"/>
    <sheet name="Figure 1.7" sheetId="78" r:id="rId10"/>
    <sheet name="Figure 1.8" sheetId="73" r:id="rId11"/>
    <sheet name="Table 1.1" sheetId="38" r:id="rId12"/>
    <sheet name="Figure 1.9" sheetId="34" r:id="rId13"/>
    <sheet name="Figure 1.10" sheetId="36" r:id="rId14"/>
    <sheet name="Figure 2.1" sheetId="3" r:id="rId15"/>
    <sheet name="Figure 2.2" sheetId="4" r:id="rId16"/>
    <sheet name="Figure 2.3" sheetId="5" r:id="rId17"/>
    <sheet name="Figure 3.1" sheetId="21" r:id="rId18"/>
    <sheet name="Figure 3.2" sheetId="18" r:id="rId19"/>
    <sheet name="Figure 3.3 + Table 3.1 " sheetId="89" r:id="rId20"/>
    <sheet name="Figure 4.1" sheetId="24" r:id="rId21"/>
    <sheet name="Figure 4.2" sheetId="22" r:id="rId22"/>
    <sheet name="Table 5.1" sheetId="76" r:id="rId23"/>
    <sheet name="Figure 5.1" sheetId="90" r:id="rId24"/>
    <sheet name="Tables 5.2 - 4" sheetId="77" r:id="rId25"/>
    <sheet name="Figure 5.2 + Table 5.5 " sheetId="72" r:id="rId26"/>
    <sheet name="Figure 5.3 + Table 5.6 " sheetId="82" r:id="rId27"/>
    <sheet name="Figure 5.4" sheetId="79" r:id="rId28"/>
    <sheet name="Figure 6.2" sheetId="37" r:id="rId29"/>
    <sheet name="Figure 6.3" sheetId="35" r:id="rId30"/>
    <sheet name="Table 7.1" sheetId="45" r:id="rId31"/>
    <sheet name="Table 7.2" sheetId="46" r:id="rId32"/>
    <sheet name="Figure 7.1 + Table 7.3" sheetId="48" r:id="rId33"/>
    <sheet name="Table 8.1" sheetId="50" r:id="rId34"/>
    <sheet name="Table 8.2" sheetId="51" r:id="rId35"/>
    <sheet name="Table 8.3" sheetId="52" r:id="rId36"/>
  </sheets>
  <definedNames>
    <definedName name="_xlnm._FilterDatabase" localSheetId="14" hidden="1">'Figure 2.1'!$A$24:$C$44</definedName>
    <definedName name="_xlnm._FilterDatabase" localSheetId="19" hidden="1">'Figure 3.3 + Table 3.1 '!#REF!</definedName>
    <definedName name="_xlnm._FilterDatabase" localSheetId="25" hidden="1">'Figure 5.2 + Table 5.5 '!#REF!</definedName>
    <definedName name="_xlnm._FilterDatabase" localSheetId="31" hidden="1">'Table 7.2'!$A$3:$E$32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90" l="1"/>
  <c r="B17" i="45"/>
  <c r="B7" i="38"/>
  <c r="C9" i="52"/>
  <c r="D9" i="52"/>
  <c r="E9" i="52"/>
  <c r="F9" i="52"/>
  <c r="B9" i="52"/>
  <c r="C9" i="51"/>
  <c r="D9" i="51"/>
  <c r="E9" i="51"/>
  <c r="F9" i="51"/>
  <c r="G9" i="51"/>
  <c r="B9" i="51"/>
  <c r="C9" i="50"/>
  <c r="D9" i="50"/>
  <c r="E9" i="50"/>
  <c r="B9" i="50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35" i="37"/>
  <c r="F34" i="82"/>
  <c r="G34" i="82" s="1"/>
  <c r="F28" i="72"/>
  <c r="F29" i="72"/>
  <c r="F27" i="72"/>
  <c r="C30" i="72"/>
  <c r="D30" i="72"/>
  <c r="E30" i="72"/>
  <c r="B30" i="72"/>
  <c r="F30" i="72" s="1"/>
  <c r="B27" i="6"/>
  <c r="C23" i="77"/>
  <c r="B23" i="77"/>
  <c r="C12" i="77"/>
  <c r="B12" i="77"/>
  <c r="B24" i="76"/>
  <c r="C24" i="76"/>
  <c r="C49" i="77"/>
  <c r="B49" i="77"/>
  <c r="N8" i="77"/>
  <c r="C17" i="46"/>
  <c r="D17" i="46"/>
  <c r="E17" i="46"/>
  <c r="B17" i="46"/>
  <c r="F39" i="82" l="1"/>
  <c r="G39" i="82" s="1"/>
  <c r="F35" i="82"/>
  <c r="G35" i="82" s="1"/>
  <c r="F40" i="82"/>
  <c r="G40" i="82" s="1"/>
  <c r="F52" i="82"/>
  <c r="G52" i="82" s="1"/>
  <c r="F45" i="82"/>
  <c r="G45" i="82" s="1"/>
  <c r="F49" i="82"/>
  <c r="G49" i="82" s="1"/>
  <c r="F43" i="82"/>
  <c r="G43" i="82" s="1"/>
  <c r="F51" i="82"/>
  <c r="G51" i="82" s="1"/>
  <c r="F48" i="82"/>
  <c r="G48" i="82" s="1"/>
  <c r="F42" i="82"/>
  <c r="G42" i="82" s="1"/>
  <c r="F36" i="82"/>
  <c r="G36" i="82" s="1"/>
  <c r="F38" i="82"/>
  <c r="G38" i="82" s="1"/>
  <c r="F53" i="82"/>
  <c r="G53" i="82" s="1"/>
  <c r="F41" i="82"/>
  <c r="G41" i="82" s="1"/>
  <c r="F47" i="82"/>
  <c r="G47" i="82" s="1"/>
  <c r="F50" i="82"/>
  <c r="G50" i="82" s="1"/>
  <c r="F44" i="82"/>
  <c r="G44" i="82" s="1"/>
  <c r="F46" i="82"/>
  <c r="G46" i="82" s="1"/>
  <c r="F37" i="82"/>
  <c r="G37" i="82" s="1"/>
  <c r="D31" i="21"/>
  <c r="E31" i="21"/>
  <c r="F31" i="21"/>
  <c r="G31" i="21"/>
  <c r="C31" i="21"/>
  <c r="E6" i="50"/>
  <c r="E5" i="50"/>
  <c r="E8" i="50"/>
  <c r="E4" i="50"/>
  <c r="E7" i="50"/>
  <c r="F18" i="46"/>
  <c r="F16" i="46"/>
  <c r="F15" i="46"/>
  <c r="F14" i="46"/>
  <c r="F13" i="46"/>
  <c r="F12" i="46"/>
  <c r="F11" i="46"/>
  <c r="F10" i="46"/>
  <c r="F9" i="46"/>
  <c r="F8" i="46"/>
  <c r="F7" i="46"/>
  <c r="F6" i="46"/>
  <c r="F5" i="46"/>
  <c r="F4" i="46"/>
  <c r="C10" i="45"/>
  <c r="C13" i="45" l="1"/>
  <c r="C14" i="45"/>
  <c r="C15" i="45"/>
  <c r="C16" i="45"/>
  <c r="C11" i="45"/>
  <c r="C4" i="45"/>
  <c r="C12" i="45"/>
  <c r="C5" i="45"/>
  <c r="C6" i="45"/>
  <c r="C7" i="45"/>
  <c r="C8" i="45"/>
  <c r="C9" i="45"/>
  <c r="D28" i="5" l="1"/>
  <c r="C28" i="5"/>
  <c r="F8" i="52"/>
  <c r="F4" i="52"/>
  <c r="F7" i="52"/>
  <c r="F6" i="52"/>
  <c r="F5" i="52"/>
  <c r="G5" i="51"/>
  <c r="G6" i="51"/>
  <c r="G7" i="51"/>
  <c r="G4" i="51"/>
  <c r="G8" i="51"/>
</calcChain>
</file>

<file path=xl/sharedStrings.xml><?xml version="1.0" encoding="utf-8"?>
<sst xmlns="http://schemas.openxmlformats.org/spreadsheetml/2006/main" count="601" uniqueCount="289">
  <si>
    <t>Annual Abortion Report 2022</t>
  </si>
  <si>
    <t xml:space="preserve">Ministry of Health </t>
  </si>
  <si>
    <r>
      <t xml:space="preserve"> </t>
    </r>
    <r>
      <rPr>
        <b/>
        <sz val="10"/>
        <color rgb="FFFF0000"/>
        <rFont val="Arial Mäori"/>
      </rPr>
      <t>FIGURES FOR THE REPORT</t>
    </r>
  </si>
  <si>
    <t xml:space="preserve">Abortion figures for 2022 report </t>
  </si>
  <si>
    <t xml:space="preserve">Section 1. General abortion statistics </t>
  </si>
  <si>
    <t>Figure 1.1 Number of abortions procedures by year, 2012-2021</t>
  </si>
  <si>
    <t xml:space="preserve">Figure 1.2 Number of abortion procedures per 1,000 women aged 15–44 years (general abortion rate), 2012–2021 </t>
  </si>
  <si>
    <t>Figure 1.3 Number of abortion procedures per 1,000 known pregnancies (abortion ratio), 2012–2021 </t>
  </si>
  <si>
    <t>Figure 1.4 Number of abortion procedures by age group, 2012–2021</t>
  </si>
  <si>
    <t xml:space="preserve">Figure 1.5 Total number of abortion procedures by ethnicity, 2021 </t>
  </si>
  <si>
    <t>Figure 1.6 Number of abortion procedures by ethnicity 2020 and 2021</t>
  </si>
  <si>
    <t xml:space="preserve">Figure 1.7 Percentage of abortion procedures by age and ethnicity, 2021 </t>
  </si>
  <si>
    <t>Figure 1.8 Average gestation at time of abortion procedure by ethnicity 2020 and 2021</t>
  </si>
  <si>
    <t xml:space="preserve">Table 1.1 Number of abortion procedures by patient residency status, 2021 </t>
  </si>
  <si>
    <t>Figure 1.9 Number of abortion procedures by level of socioeconomic deprivation, 2021 </t>
  </si>
  <si>
    <t>Figure 1.10 Average gestation at time of abortion by level of socioeconomic deprivation, 2021 </t>
  </si>
  <si>
    <t>Section 2. Māori focused section</t>
  </si>
  <si>
    <t>Figure 2.1 Abortion rate 2021 by region of domicile Māori versus non-Māori non Pacific</t>
  </si>
  <si>
    <t xml:space="preserve">Figure 2.3 Number and percentage of abortion procedures by type of procedure, Māori versus non-Māori, non-Pacific, 2021 </t>
  </si>
  <si>
    <t>Section 3. Abortion procedures</t>
  </si>
  <si>
    <t>Figure 3.1 Number of abortion procedures by procedure type, 2017–2021</t>
  </si>
  <si>
    <t xml:space="preserve">Figure 3.2 Number of abortion procedures by procedure type and region of domicile, 2021 </t>
  </si>
  <si>
    <t>Table 3.1: Number of abortion procedures by region of service, 2020 and 2021</t>
  </si>
  <si>
    <t>Section 4 Abortion within the reproductive journey</t>
  </si>
  <si>
    <t>Figure 4.1 Abortion procedures and number of previous live births by ethnicity, 2021</t>
  </si>
  <si>
    <t>Figure 4.2 Abortion procedures and number of previous abortions by ethnicity, 2021</t>
  </si>
  <si>
    <t>Section 5.  Abortion and contraception access</t>
  </si>
  <si>
    <t>Figure 5.1 Percentage of people provided with contraception at time of abortion, all contraception types, 2021</t>
  </si>
  <si>
    <t>Table 5.5 Number of people receiving LARC contraception provision by procedure type, 2021 </t>
  </si>
  <si>
    <t xml:space="preserve">Figure 5.4 Number and percentage of people provided with LARC contraception by ethnicity, 2021 </t>
  </si>
  <si>
    <t>Section 6. Geographical access to abortion</t>
  </si>
  <si>
    <t xml:space="preserve">Figure 6.2 Percentage of patients travelling to other regions for abortion procedures, 2021 </t>
  </si>
  <si>
    <t>Figure 6.3 Average gestation by region of domicile 2021</t>
  </si>
  <si>
    <t>Section 7. Complications</t>
  </si>
  <si>
    <t xml:space="preserve">Table 7.1 Number and percentage of complications at the time of abortion by type of complication, 2021 </t>
  </si>
  <si>
    <t xml:space="preserve">Table 7.2 Number of complications at the time of abortion by procedure type, 2021 </t>
  </si>
  <si>
    <t>Table 7.3 Number and percentage of complications at the time of abortion by age group, 2021 </t>
  </si>
  <si>
    <t>Section 8. Abortion workforce</t>
  </si>
  <si>
    <t xml:space="preserve">Table 8.1 National abortion workforce (medical, nursing and midwifery) by region and registered profession, 2021 </t>
  </si>
  <si>
    <t>Table 8.2 National abortion workforce (medical, nursing and midwifery) by region and ethnicity, 2021 </t>
  </si>
  <si>
    <t xml:space="preserve">Table 8.3 National abortion workforce (medical, nursing and midwifery) by region and gender, 2021 </t>
  </si>
  <si>
    <t>Year</t>
  </si>
  <si>
    <t>Number</t>
  </si>
  <si>
    <t xml:space="preserve">Figure 1.2: Number of abortion procedures per 1,000 women aged 15–44 years (general abortion rate), 2012–2021 </t>
  </si>
  <si>
    <t>Rate</t>
  </si>
  <si>
    <t xml:space="preserve">Figure 1.3: Number of abortion procedures per 1,000 known pregnancies (abortion ratio), 2012–2021 </t>
  </si>
  <si>
    <t>Ratio</t>
  </si>
  <si>
    <t>Age</t>
  </si>
  <si>
    <t>Under 15</t>
  </si>
  <si>
    <t>15-19</t>
  </si>
  <si>
    <t>20-24</t>
  </si>
  <si>
    <t>25-29</t>
  </si>
  <si>
    <t>30-34</t>
  </si>
  <si>
    <t>35-39</t>
  </si>
  <si>
    <t>40-44</t>
  </si>
  <si>
    <t>45+</t>
  </si>
  <si>
    <t xml:space="preserve"> Figure 1.5: Total number of abortion procedures by ethnicity, 2021 </t>
  </si>
  <si>
    <t>Ethnicity</t>
  </si>
  <si>
    <t>Total abortion procedures</t>
  </si>
  <si>
    <t>Māori</t>
  </si>
  <si>
    <t>Pacific</t>
  </si>
  <si>
    <t>Asian</t>
  </si>
  <si>
    <t>Other</t>
  </si>
  <si>
    <t>Missing</t>
  </si>
  <si>
    <t>Total</t>
  </si>
  <si>
    <t>Prioritised ethnicity used</t>
  </si>
  <si>
    <t>Total response ethnicity</t>
  </si>
  <si>
    <t>Less than 20 weeks gestation</t>
  </si>
  <si>
    <t>Figure 1.6 Number of abortion procedures by ethnicity, 2020 and 2021</t>
  </si>
  <si>
    <t>Total response ethnicity used</t>
  </si>
  <si>
    <r>
      <t>M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ori</t>
    </r>
  </si>
  <si>
    <t>European/Other</t>
  </si>
  <si>
    <t>MELAA</t>
  </si>
  <si>
    <t>Age Group</t>
  </si>
  <si>
    <r>
      <t>M</t>
    </r>
    <r>
      <rPr>
        <b/>
        <sz val="11"/>
        <color theme="1"/>
        <rFont val="Calibri"/>
        <family val="2"/>
      </rPr>
      <t>ā</t>
    </r>
    <r>
      <rPr>
        <b/>
        <sz val="11"/>
        <color theme="1"/>
        <rFont val="Calibri"/>
        <family val="2"/>
        <scheme val="minor"/>
      </rPr>
      <t>ori</t>
    </r>
  </si>
  <si>
    <t>Under 20</t>
  </si>
  <si>
    <t>40+</t>
  </si>
  <si>
    <t>Figure 1.8 Average gestation at time of abortion procedure by ethnicity, 2020 and 2021</t>
  </si>
  <si>
    <t>ethnicity</t>
  </si>
  <si>
    <t xml:space="preserve">Table 1.1: Number of abortion procedures by patient residency status, 2021 </t>
  </si>
  <si>
    <t>Residency Status</t>
  </si>
  <si>
    <t>Resident</t>
  </si>
  <si>
    <t>Non-Resident</t>
  </si>
  <si>
    <t>Not Stated</t>
  </si>
  <si>
    <t>Total abortion</t>
  </si>
  <si>
    <t>Note: 82 reports had unknown deprivation score</t>
  </si>
  <si>
    <t xml:space="preserve">Deprivation </t>
  </si>
  <si>
    <t>Percent</t>
  </si>
  <si>
    <t>Unknown</t>
  </si>
  <si>
    <t xml:space="preserve">Figure 1.10: Average gestation at time of abortion by level of socioeconomic deprivation, 2021 </t>
  </si>
  <si>
    <t>Deprivation score</t>
  </si>
  <si>
    <t>Mean gestation (days)</t>
  </si>
  <si>
    <t>Figure 2.1 Abortion rate 2021 by region of domicile, Māori versus non-Māori non-Pacific</t>
  </si>
  <si>
    <t>Abortion rate per 1,000 Māori females 15-44 yrs</t>
  </si>
  <si>
    <t>Region of domicile</t>
  </si>
  <si>
    <t>Abortion rate</t>
  </si>
  <si>
    <t xml:space="preserve">Māori </t>
  </si>
  <si>
    <t>Non-Māori Non-Pacific</t>
  </si>
  <si>
    <t>Capital and Coast</t>
  </si>
  <si>
    <t>Hawkes Bay</t>
  </si>
  <si>
    <t>Hutt Valley</t>
  </si>
  <si>
    <t>Mid Central</t>
  </si>
  <si>
    <t>Wairarapa</t>
  </si>
  <si>
    <t>Whanganui</t>
  </si>
  <si>
    <t>Auckland</t>
  </si>
  <si>
    <t>Counties Manukau</t>
  </si>
  <si>
    <t>Northland</t>
  </si>
  <si>
    <t>Waitemata</t>
  </si>
  <si>
    <t>Bay of Plenty</t>
  </si>
  <si>
    <t>Lakes</t>
  </si>
  <si>
    <t>Tairawhiti</t>
  </si>
  <si>
    <t>Taranaki</t>
  </si>
  <si>
    <t>Waikato</t>
  </si>
  <si>
    <t>Canterbury</t>
  </si>
  <si>
    <t>South Canterbury</t>
  </si>
  <si>
    <t>Southern</t>
  </si>
  <si>
    <t>West Coast</t>
  </si>
  <si>
    <t>Nelson Marlborough</t>
  </si>
  <si>
    <t>Non-Māori non-Pacific used as the comparator group - note Pacific group not represented in this figure.</t>
  </si>
  <si>
    <t>Abortion procedure</t>
  </si>
  <si>
    <t>EMA (up to 10 weeks)</t>
  </si>
  <si>
    <t>Surgical</t>
  </si>
  <si>
    <t>Later medical (over 10 weeks)</t>
  </si>
  <si>
    <t>*Other includes other, missing and failed abortion</t>
  </si>
  <si>
    <t>Note that minor variations in numbers of medical and surgical procedures in 2020 compared to the 2021 report reflect classification of missing procedures following further quality checking</t>
  </si>
  <si>
    <t>Procedure</t>
  </si>
  <si>
    <t>EMA</t>
  </si>
  <si>
    <t>Later medical</t>
  </si>
  <si>
    <t>Other*</t>
  </si>
  <si>
    <t>* excludes those with missing domicile code</t>
  </si>
  <si>
    <t>Series 2</t>
  </si>
  <si>
    <t>Series 1</t>
  </si>
  <si>
    <t>Region</t>
  </si>
  <si>
    <r>
      <t>Tair</t>
    </r>
    <r>
      <rPr>
        <sz val="11"/>
        <color theme="1"/>
        <rFont val="Calibri"/>
        <family val="2"/>
      </rPr>
      <t>ā</t>
    </r>
    <r>
      <rPr>
        <sz val="11"/>
        <color theme="1"/>
        <rFont val="Calibri"/>
        <family val="2"/>
        <scheme val="minor"/>
      </rPr>
      <t>whiti</t>
    </r>
  </si>
  <si>
    <r>
      <t>Waitemat</t>
    </r>
    <r>
      <rPr>
        <sz val="11"/>
        <color theme="1"/>
        <rFont val="Calibri"/>
        <family val="2"/>
      </rPr>
      <t>ā</t>
    </r>
  </si>
  <si>
    <t>*note excludes cases from Hutt Valley and Palmerston North hospital due to very low numbers reported</t>
  </si>
  <si>
    <t>Number previous live births</t>
  </si>
  <si>
    <t>6 or more</t>
  </si>
  <si>
    <t>Grouped total response ethnicity used</t>
  </si>
  <si>
    <t>Number previous abortions</t>
  </si>
  <si>
    <t>Table 5.1 Types of contraception used at time of conception, 2021</t>
  </si>
  <si>
    <t>Contraception Used</t>
  </si>
  <si>
    <t>None*</t>
  </si>
  <si>
    <t>Condoms</t>
  </si>
  <si>
    <t>Combined oral contraceptive pill</t>
  </si>
  <si>
    <t>Progesterone only contraception not further defined</t>
  </si>
  <si>
    <t>Fertility awareness methods</t>
  </si>
  <si>
    <t>Emergency contraception not further defined</t>
  </si>
  <si>
    <t>Progesterone only oral contraceptive pill</t>
  </si>
  <si>
    <t>Progesterone only depot injection</t>
  </si>
  <si>
    <t>Intra-uterine contraceptive device without hormones</t>
  </si>
  <si>
    <t>Emergency contraceptive pill</t>
  </si>
  <si>
    <t>Emergency contraception not further defined and Condoms</t>
  </si>
  <si>
    <t>Intra-uterine contraceptive device with hormones</t>
  </si>
  <si>
    <t>Condoms and Fertility awareness methods</t>
  </si>
  <si>
    <t>Subdermal contraceptive implant</t>
  </si>
  <si>
    <t>Copper intra-uterine device contraception</t>
  </si>
  <si>
    <t>Condoms and Emergency contraceptive pill</t>
  </si>
  <si>
    <t>Condoms and Combined oral contraceptive pill</t>
  </si>
  <si>
    <t>*Other includes all categories with less than 10 reports **None category includes 29 cases reported as a planned pregnancy</t>
  </si>
  <si>
    <t>Contraception provided</t>
  </si>
  <si>
    <t xml:space="preserve"> None/Unknown</t>
  </si>
  <si>
    <t>Booked/referred or information provision only</t>
  </si>
  <si>
    <t xml:space="preserve">Refer to Table 5.2 - 4 tab for data breakdowns </t>
  </si>
  <si>
    <t>Table 5.3 No contraception provided by reason, number, and percentage of total abortion, 2021</t>
  </si>
  <si>
    <t>No contraception provided at time of abortion or unknown</t>
  </si>
  <si>
    <t>Percentage (%)</t>
  </si>
  <si>
    <t>None**</t>
  </si>
  <si>
    <t>None declined contraception</t>
  </si>
  <si>
    <t>None follow-up booked</t>
  </si>
  <si>
    <t>None to follow up with GP or other provider</t>
  </si>
  <si>
    <t>None patient already had contraception</t>
  </si>
  <si>
    <t>None did not attend follow up contraception appointment</t>
  </si>
  <si>
    <t>Total None/Unknown</t>
  </si>
  <si>
    <t>Booked/referred or information provision only at time of abortion</t>
  </si>
  <si>
    <t>Booked/referred for LARC (IUS)</t>
  </si>
  <si>
    <t>Booked/referred for LARC (NFD)</t>
  </si>
  <si>
    <t>Booked/referred for Sterilisation</t>
  </si>
  <si>
    <t>Fertility awareness methods information</t>
  </si>
  <si>
    <t>Booked/referred for LARC (Implant)</t>
  </si>
  <si>
    <t>Total booked/referred or information provision only</t>
  </si>
  <si>
    <t>Table 5.2 Contraception provided at time of abortion by type, number, and percentage of total abortion 2021</t>
  </si>
  <si>
    <t>Contraception provided at time of abortion</t>
  </si>
  <si>
    <t>Intra-uterine contraceptive device not further defined</t>
  </si>
  <si>
    <t>Progesterone only oral contraception not further defined</t>
  </si>
  <si>
    <t>Combined oral contraceptive pill and Condoms</t>
  </si>
  <si>
    <t>LARC not further defined</t>
  </si>
  <si>
    <t>Condoms and Booked/referred Partner sterilisation</t>
  </si>
  <si>
    <t>Partner sterilisation</t>
  </si>
  <si>
    <t>Condoms and Booked/referred for LARC (IUS)</t>
  </si>
  <si>
    <t>Condoms and Progesterone only oral contraceptive pill</t>
  </si>
  <si>
    <t>Intra-uterine contraceptive device not further defined and Condoms</t>
  </si>
  <si>
    <t>Condoms and Progesterone only contraception not further defined</t>
  </si>
  <si>
    <t>Condoms and Booked/referred for Sterilisation</t>
  </si>
  <si>
    <t>Condoms and Booked/referred Progesterone only depot injection</t>
  </si>
  <si>
    <t>Total contraception provided</t>
  </si>
  <si>
    <t>*Other includes all categories with less than 10 reports.</t>
  </si>
  <si>
    <t xml:space="preserve"> **None category includes 27 cases reported as a planned pregnanc</t>
  </si>
  <si>
    <t xml:space="preserve">Figure 5.2 Percentage of people receiving LARC contraception provision by procedure type, 2021 </t>
  </si>
  <si>
    <t>Procedure*</t>
  </si>
  <si>
    <t>LARC</t>
  </si>
  <si>
    <t>Booked/referred</t>
  </si>
  <si>
    <t>None</t>
  </si>
  <si>
    <t xml:space="preserve">Figure 5.3 Percentage of people provided with LARC by region of domicile, 2021 </t>
  </si>
  <si>
    <r>
      <t xml:space="preserve">Table </t>
    </r>
    <r>
      <rPr>
        <b/>
        <sz val="10"/>
        <color rgb="FF000000"/>
        <rFont val="Segoe UI"/>
        <family val="2"/>
      </rPr>
      <t>5.6</t>
    </r>
    <r>
      <rPr>
        <b/>
        <sz val="10"/>
        <rFont val="Segoe UI"/>
        <family val="2"/>
      </rPr>
      <t xml:space="preserve"> Number and percentage of people receiving LARC provision after an abortion procedure by region of domicile, 2021 </t>
    </r>
  </si>
  <si>
    <r>
      <t>Region of domicile</t>
    </r>
    <r>
      <rPr>
        <sz val="11"/>
        <rFont val="Calibri"/>
      </rPr>
      <t> </t>
    </r>
  </si>
  <si>
    <r>
      <t>LARC</t>
    </r>
    <r>
      <rPr>
        <sz val="11"/>
        <rFont val="Calibri"/>
      </rPr>
      <t> </t>
    </r>
  </si>
  <si>
    <t xml:space="preserve">Other  Contraception </t>
  </si>
  <si>
    <t>LARC booked/ referred</t>
  </si>
  <si>
    <r>
      <t>None</t>
    </r>
    <r>
      <rPr>
        <sz val="11"/>
        <rFont val="Calibri"/>
      </rPr>
      <t> </t>
    </r>
  </si>
  <si>
    <r>
      <t>Number</t>
    </r>
    <r>
      <rPr>
        <sz val="11"/>
        <rFont val="Calibri"/>
      </rPr>
      <t> </t>
    </r>
  </si>
  <si>
    <r>
      <t>Percentage (%)</t>
    </r>
    <r>
      <rPr>
        <sz val="11"/>
        <rFont val="Calibri"/>
      </rPr>
      <t> </t>
    </r>
  </si>
  <si>
    <t>* excludes those with missing ethnicity</t>
  </si>
  <si>
    <t>Contraception type</t>
  </si>
  <si>
    <t>Other contraception</t>
  </si>
  <si>
    <t>LARC booked/referred</t>
  </si>
  <si>
    <t xml:space="preserve">Note: Includes those having EMA via telehealth. Excludes those whose records were missing a domicile code. 
 </t>
  </si>
  <si>
    <t>Total abortion 
procedures</t>
  </si>
  <si>
    <t>Number of abortion procedures 
in another region</t>
  </si>
  <si>
    <t>Percentage abortion in 
another region</t>
  </si>
  <si>
    <t>Unknown or overseas</t>
  </si>
  <si>
    <t>NA</t>
  </si>
  <si>
    <t>Red = no local in-person first trimester abortion services in region</t>
  </si>
  <si>
    <t>Blue = local in-person first trimester abortion services in region</t>
  </si>
  <si>
    <t>Local first trimester service*</t>
  </si>
  <si>
    <t>Yes</t>
  </si>
  <si>
    <t>No</t>
  </si>
  <si>
    <t>*in-person local first trimester service available in 2021</t>
  </si>
  <si>
    <t>Complication type</t>
  </si>
  <si>
    <t>Retained placenta / products</t>
  </si>
  <si>
    <t>Haemorrhage</t>
  </si>
  <si>
    <t>Haemorrhage &amp; retained products</t>
  </si>
  <si>
    <t>Pain</t>
  </si>
  <si>
    <t>Failed abortion</t>
  </si>
  <si>
    <t>Perforation of uterus</t>
  </si>
  <si>
    <t>Cervical tear</t>
  </si>
  <si>
    <t>Infection</t>
  </si>
  <si>
    <t>Retained placenta / products and other</t>
  </si>
  <si>
    <t>Retained placenta / products and infection</t>
  </si>
  <si>
    <t>Vaginal laceration</t>
  </si>
  <si>
    <t xml:space="preserve">Total </t>
  </si>
  <si>
    <t>*Note there were 34 instances of the person being lost to follow up so the outcome of these cases are unknown</t>
  </si>
  <si>
    <t>Later Medical</t>
  </si>
  <si>
    <t>Total reported</t>
  </si>
  <si>
    <t>Lost to follow up</t>
  </si>
  <si>
    <t xml:space="preserve"> 1.2% of all abortion was reported to be associated with a complication.</t>
  </si>
  <si>
    <t>1.3% of EMA procedures and 14% of later medical procedures were reported to be associated with a complication, with retained placenta or products the most common complication</t>
  </si>
  <si>
    <t>0.5% of surgical procedures were reported to be associated with a complication, with haemorrhage the most common complication</t>
  </si>
  <si>
    <t xml:space="preserve"> 0.5% of all EMA cases were  reported as lost to follow up.   </t>
  </si>
  <si>
    <t>Figure 7.1 Percentage of complications at the time of abortion by age group, 2021</t>
  </si>
  <si>
    <t>Age group</t>
  </si>
  <si>
    <t>Number complications</t>
  </si>
  <si>
    <t>*excludes those with missing age</t>
  </si>
  <si>
    <t>% comp</t>
  </si>
  <si>
    <t>Medical</t>
  </si>
  <si>
    <t>Nursing</t>
  </si>
  <si>
    <t>Midwifery</t>
  </si>
  <si>
    <t>Total by region</t>
  </si>
  <si>
    <t>Central</t>
  </si>
  <si>
    <t>Northern</t>
  </si>
  <si>
    <t>Unknown*</t>
  </si>
  <si>
    <t>Te Manawa Taki</t>
  </si>
  <si>
    <t>Te Waipounamu</t>
  </si>
  <si>
    <t>Region unclear</t>
  </si>
  <si>
    <t>Total by profession</t>
  </si>
  <si>
    <t>*Number of this workforce reported as unknown</t>
  </si>
  <si>
    <t>Not disclosed</t>
  </si>
  <si>
    <t>Total by ethnicity</t>
  </si>
  <si>
    <t>Female</t>
  </si>
  <si>
    <t xml:space="preserve">Male </t>
  </si>
  <si>
    <t>Gender diverse</t>
  </si>
  <si>
    <t xml:space="preserve">Total by gender </t>
  </si>
  <si>
    <t>Figure 3.3 + Table 3.1; Number of abortion procedures by region of service, 2020 and 2021; Number of abortion procedures by region of service, 2020 and 2021</t>
  </si>
  <si>
    <t>Figure 2.2  Number of abortion procedures by age group, Māori versus non-Māori, non-Pacific, 2021</t>
  </si>
  <si>
    <t>Figure 2.2 Number of abortion procedures by age group,  Māori verses non-Māori non-Pacific 2021</t>
  </si>
  <si>
    <t>Table 5.4 Bookings/referrals by and information provision by type, number, and percentage of total abortion, 2021.</t>
  </si>
  <si>
    <t xml:space="preserve">Figure 1.9 Number of abortion procedures by level of socioeconomic deprivation, 2021 </t>
  </si>
  <si>
    <t>Figure 3.3 Number of abortion procedures by region of service, 2020 and 2021</t>
  </si>
  <si>
    <t xml:space="preserve">Tables 5.2 to 5.4 </t>
  </si>
  <si>
    <t>*note excludes 'other' procedure type</t>
  </si>
  <si>
    <t xml:space="preserve">Figure 5.2 + Table 5.5 Percentage of people receiving LARC contraception provision by procedure type, 2021 </t>
  </si>
  <si>
    <t>Tables 5.2 - 5.4 Contraception provided at time of abortion by type, number, and percentage of total abortion 2021; No contraception provided by reason, number, and percentage of total abortion, 2021; Bookings/referrals by and inforation provision by type, number, and percentage of total abortion, 2021.</t>
  </si>
  <si>
    <t xml:space="preserve">Figure 5.3 + Table 5.6  Percentage of people provided with LARC by region of domicile, 2021  </t>
  </si>
  <si>
    <t>Tairāwhiti</t>
  </si>
  <si>
    <t xml:space="preserve">% of complications </t>
  </si>
  <si>
    <t>Figure 7.1 + Table 7.3; Percentage of complications at the time of abortion by age group, 2021; Number and percentage of complications at the time of abortion by age group, 2021</t>
  </si>
  <si>
    <t>Number of abortions by calendar year 2012-2021</t>
  </si>
  <si>
    <t>Abortion ratio by calendar year 2012-2021</t>
  </si>
  <si>
    <t>General Abortion rate by calendar year,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</si>
</sst>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 Mäori"/>
      <family val="2"/>
    </font>
    <font>
      <b/>
      <sz val="36"/>
      <name val="Arial Mäori"/>
      <family val="2"/>
    </font>
    <font>
      <sz val="28"/>
      <name val="Arial Mäori"/>
      <family val="2"/>
    </font>
    <font>
      <b/>
      <sz val="28"/>
      <name val="Arial Mäori"/>
      <family val="2"/>
    </font>
    <font>
      <sz val="28"/>
      <name val="Arial"/>
      <family val="2"/>
    </font>
    <font>
      <b/>
      <sz val="10"/>
      <name val="Arial Mäori"/>
      <family val="2"/>
    </font>
    <font>
      <sz val="10"/>
      <color rgb="FF595959"/>
      <name val="Calibri"/>
      <family val="2"/>
      <scheme val="minor"/>
    </font>
    <font>
      <b/>
      <sz val="10"/>
      <color rgb="FFFF0000"/>
      <name val="Arial Mäori"/>
    </font>
    <font>
      <sz val="10"/>
      <name val="Calibri"/>
      <family val="2"/>
      <scheme val="minor"/>
    </font>
    <font>
      <sz val="11"/>
      <color theme="1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color rgb="FF000000"/>
      <name val="Calibri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0" fillId="0" borderId="6" xfId="0" applyBorder="1"/>
    <xf numFmtId="0" fontId="8" fillId="0" borderId="0" xfId="0" applyFont="1"/>
    <xf numFmtId="0" fontId="10" fillId="0" borderId="3" xfId="0" applyFont="1" applyBorder="1"/>
    <xf numFmtId="0" fontId="10" fillId="0" borderId="7" xfId="0" applyFont="1" applyBorder="1"/>
    <xf numFmtId="0" fontId="0" fillId="0" borderId="8" xfId="0" applyBorder="1"/>
    <xf numFmtId="0" fontId="10" fillId="0" borderId="5" xfId="0" applyFont="1" applyBorder="1"/>
    <xf numFmtId="0" fontId="2" fillId="0" borderId="6" xfId="0" applyFont="1" applyBorder="1"/>
    <xf numFmtId="0" fontId="8" fillId="0" borderId="6" xfId="0" applyFont="1" applyBorder="1"/>
    <xf numFmtId="0" fontId="0" fillId="0" borderId="9" xfId="0" applyBorder="1"/>
    <xf numFmtId="0" fontId="11" fillId="0" borderId="6" xfId="0" applyFont="1" applyBorder="1"/>
    <xf numFmtId="0" fontId="2" fillId="0" borderId="0" xfId="0" applyFont="1" applyAlignment="1">
      <alignment horizontal="left"/>
    </xf>
    <xf numFmtId="0" fontId="8" fillId="0" borderId="7" xfId="0" applyFont="1" applyBorder="1"/>
    <xf numFmtId="0" fontId="0" fillId="0" borderId="7" xfId="0" applyBorder="1"/>
    <xf numFmtId="0" fontId="2" fillId="0" borderId="7" xfId="0" applyFont="1" applyBorder="1"/>
    <xf numFmtId="0" fontId="0" fillId="0" borderId="0" xfId="0" applyAlignment="1">
      <alignment horizontal="left"/>
    </xf>
    <xf numFmtId="0" fontId="13" fillId="0" borderId="0" xfId="0" applyFont="1"/>
    <xf numFmtId="0" fontId="0" fillId="0" borderId="1" xfId="0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17" fontId="0" fillId="0" borderId="0" xfId="0" applyNumberFormat="1"/>
    <xf numFmtId="17" fontId="0" fillId="0" borderId="7" xfId="0" applyNumberFormat="1" applyBorder="1"/>
    <xf numFmtId="0" fontId="0" fillId="4" borderId="7" xfId="0" applyFill="1" applyBorder="1"/>
    <xf numFmtId="164" fontId="0" fillId="0" borderId="0" xfId="0" applyNumberFormat="1"/>
    <xf numFmtId="0" fontId="7" fillId="0" borderId="7" xfId="0" applyFont="1" applyBorder="1"/>
    <xf numFmtId="0" fontId="13" fillId="0" borderId="7" xfId="0" applyFont="1" applyBorder="1"/>
    <xf numFmtId="0" fontId="5" fillId="0" borderId="0" xfId="0" applyFont="1"/>
    <xf numFmtId="0" fontId="0" fillId="2" borderId="7" xfId="0" applyFill="1" applyBorder="1"/>
    <xf numFmtId="0" fontId="2" fillId="2" borderId="7" xfId="0" applyFont="1" applyFill="1" applyBorder="1"/>
    <xf numFmtId="0" fontId="0" fillId="0" borderId="7" xfId="0" applyBorder="1" applyAlignment="1">
      <alignment horizontal="right"/>
    </xf>
    <xf numFmtId="0" fontId="0" fillId="5" borderId="7" xfId="0" applyFill="1" applyBorder="1"/>
    <xf numFmtId="0" fontId="2" fillId="5" borderId="7" xfId="0" applyFont="1" applyFill="1" applyBorder="1"/>
    <xf numFmtId="0" fontId="0" fillId="0" borderId="7" xfId="0" applyBorder="1" applyAlignment="1">
      <alignment horizontal="left"/>
    </xf>
    <xf numFmtId="0" fontId="0" fillId="0" borderId="0" xfId="0" applyAlignment="1">
      <alignment horizontal="right"/>
    </xf>
    <xf numFmtId="0" fontId="9" fillId="0" borderId="0" xfId="0" applyFont="1"/>
    <xf numFmtId="164" fontId="0" fillId="0" borderId="7" xfId="0" applyNumberFormat="1" applyBorder="1"/>
    <xf numFmtId="0" fontId="13" fillId="0" borderId="11" xfId="0" applyFont="1" applyBorder="1"/>
    <xf numFmtId="164" fontId="13" fillId="0" borderId="11" xfId="0" applyNumberFormat="1" applyFont="1" applyBorder="1"/>
    <xf numFmtId="0" fontId="0" fillId="0" borderId="12" xfId="0" applyBorder="1"/>
    <xf numFmtId="164" fontId="0" fillId="0" borderId="12" xfId="0" applyNumberFormat="1" applyBorder="1"/>
    <xf numFmtId="0" fontId="10" fillId="0" borderId="0" xfId="0" applyFont="1"/>
    <xf numFmtId="0" fontId="8" fillId="4" borderId="7" xfId="0" applyFont="1" applyFill="1" applyBorder="1"/>
    <xf numFmtId="0" fontId="11" fillId="4" borderId="7" xfId="0" applyFont="1" applyFill="1" applyBorder="1"/>
    <xf numFmtId="0" fontId="2" fillId="4" borderId="7" xfId="0" applyFont="1" applyFill="1" applyBorder="1"/>
    <xf numFmtId="0" fontId="11" fillId="0" borderId="0" xfId="0" applyFont="1"/>
    <xf numFmtId="0" fontId="10" fillId="0" borderId="0" xfId="0" applyFont="1" applyAlignment="1">
      <alignment wrapText="1"/>
    </xf>
    <xf numFmtId="0" fontId="8" fillId="5" borderId="7" xfId="0" applyFont="1" applyFill="1" applyBorder="1"/>
    <xf numFmtId="0" fontId="10" fillId="0" borderId="0" xfId="0" applyFont="1" applyAlignment="1">
      <alignment vertical="center"/>
    </xf>
    <xf numFmtId="164" fontId="1" fillId="0" borderId="0" xfId="0" applyNumberFormat="1" applyFont="1"/>
    <xf numFmtId="0" fontId="0" fillId="2" borderId="2" xfId="0" applyFill="1" applyBorder="1"/>
    <xf numFmtId="0" fontId="0" fillId="5" borderId="0" xfId="0" applyFill="1"/>
    <xf numFmtId="0" fontId="0" fillId="3" borderId="7" xfId="0" applyFill="1" applyBorder="1"/>
    <xf numFmtId="0" fontId="2" fillId="3" borderId="7" xfId="0" applyFont="1" applyFill="1" applyBorder="1"/>
    <xf numFmtId="0" fontId="2" fillId="7" borderId="0" xfId="0" applyFont="1" applyFill="1"/>
    <xf numFmtId="0" fontId="0" fillId="7" borderId="0" xfId="0" applyFill="1"/>
    <xf numFmtId="0" fontId="0" fillId="8" borderId="7" xfId="0" applyFill="1" applyBorder="1"/>
    <xf numFmtId="164" fontId="13" fillId="0" borderId="0" xfId="0" applyNumberFormat="1" applyFont="1"/>
    <xf numFmtId="0" fontId="21" fillId="0" borderId="0" xfId="0" applyFont="1" applyAlignment="1">
      <alignment horizontal="center" vertical="center" readingOrder="1"/>
    </xf>
    <xf numFmtId="0" fontId="0" fillId="9" borderId="7" xfId="0" applyFill="1" applyBorder="1"/>
    <xf numFmtId="0" fontId="2" fillId="6" borderId="7" xfId="0" applyFont="1" applyFill="1" applyBorder="1"/>
    <xf numFmtId="0" fontId="2" fillId="10" borderId="7" xfId="0" applyFont="1" applyFill="1" applyBorder="1"/>
    <xf numFmtId="0" fontId="0" fillId="7" borderId="7" xfId="0" applyFill="1" applyBorder="1"/>
    <xf numFmtId="0" fontId="23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left" vertical="center" readingOrder="1"/>
    </xf>
    <xf numFmtId="0" fontId="24" fillId="0" borderId="0" xfId="0" applyFont="1" applyAlignment="1">
      <alignment vertical="center"/>
    </xf>
    <xf numFmtId="0" fontId="8" fillId="2" borderId="7" xfId="0" applyFont="1" applyFill="1" applyBorder="1"/>
    <xf numFmtId="0" fontId="11" fillId="2" borderId="7" xfId="0" applyFont="1" applyFill="1" applyBorder="1"/>
    <xf numFmtId="0" fontId="0" fillId="2" borderId="1" xfId="0" applyFill="1" applyBorder="1"/>
    <xf numFmtId="0" fontId="2" fillId="4" borderId="7" xfId="0" applyFont="1" applyFill="1" applyBorder="1" applyAlignment="1">
      <alignment horizontal="left"/>
    </xf>
    <xf numFmtId="0" fontId="2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" fontId="0" fillId="0" borderId="7" xfId="0" applyNumberFormat="1" applyBorder="1"/>
    <xf numFmtId="0" fontId="0" fillId="0" borderId="0" xfId="0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right" wrapText="1"/>
    </xf>
    <xf numFmtId="0" fontId="27" fillId="0" borderId="0" xfId="0" applyFont="1"/>
    <xf numFmtId="0" fontId="28" fillId="0" borderId="6" xfId="0" applyFont="1" applyBorder="1"/>
    <xf numFmtId="3" fontId="0" fillId="0" borderId="6" xfId="0" applyNumberFormat="1" applyBorder="1"/>
    <xf numFmtId="3" fontId="0" fillId="0" borderId="7" xfId="0" applyNumberFormat="1" applyBorder="1"/>
    <xf numFmtId="3" fontId="2" fillId="0" borderId="7" xfId="0" applyNumberFormat="1" applyFont="1" applyBorder="1"/>
    <xf numFmtId="0" fontId="3" fillId="0" borderId="0" xfId="0" applyFont="1"/>
    <xf numFmtId="0" fontId="2" fillId="2" borderId="6" xfId="0" applyFont="1" applyFill="1" applyBorder="1"/>
    <xf numFmtId="0" fontId="2" fillId="5" borderId="6" xfId="0" applyFont="1" applyFill="1" applyBorder="1"/>
    <xf numFmtId="0" fontId="0" fillId="3" borderId="4" xfId="0" applyFill="1" applyBorder="1"/>
    <xf numFmtId="0" fontId="3" fillId="0" borderId="7" xfId="0" applyFont="1" applyBorder="1"/>
    <xf numFmtId="0" fontId="2" fillId="9" borderId="14" xfId="0" applyFont="1" applyFill="1" applyBorder="1"/>
    <xf numFmtId="0" fontId="2" fillId="9" borderId="15" xfId="0" applyFont="1" applyFill="1" applyBorder="1"/>
    <xf numFmtId="0" fontId="2" fillId="9" borderId="16" xfId="0" applyFont="1" applyFill="1" applyBorder="1"/>
    <xf numFmtId="0" fontId="0" fillId="9" borderId="10" xfId="0" applyFill="1" applyBorder="1"/>
    <xf numFmtId="0" fontId="0" fillId="0" borderId="4" xfId="0" applyBorder="1"/>
    <xf numFmtId="164" fontId="0" fillId="0" borderId="4" xfId="0" applyNumberFormat="1" applyBorder="1"/>
    <xf numFmtId="0" fontId="30" fillId="11" borderId="6" xfId="0" applyFont="1" applyFill="1" applyBorder="1" applyAlignment="1">
      <alignment horizontal="left" vertical="center" wrapText="1"/>
    </xf>
    <xf numFmtId="0" fontId="30" fillId="11" borderId="6" xfId="0" applyFont="1" applyFill="1" applyBorder="1" applyAlignment="1">
      <alignment horizontal="right" vertical="center" wrapText="1"/>
    </xf>
    <xf numFmtId="0" fontId="29" fillId="11" borderId="6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/>
    </xf>
    <xf numFmtId="0" fontId="8" fillId="0" borderId="17" xfId="0" applyFont="1" applyBorder="1"/>
    <xf numFmtId="0" fontId="2" fillId="0" borderId="18" xfId="0" applyFont="1" applyBorder="1"/>
    <xf numFmtId="0" fontId="9" fillId="0" borderId="0" xfId="0" applyFont="1" applyAlignment="1">
      <alignment vertical="center"/>
    </xf>
    <xf numFmtId="0" fontId="32" fillId="0" borderId="0" xfId="0" applyFont="1"/>
    <xf numFmtId="0" fontId="33" fillId="0" borderId="7" xfId="0" applyFont="1" applyBorder="1"/>
    <xf numFmtId="0" fontId="33" fillId="0" borderId="0" xfId="0" applyFont="1"/>
    <xf numFmtId="3" fontId="10" fillId="0" borderId="7" xfId="0" applyNumberFormat="1" applyFont="1" applyBorder="1"/>
    <xf numFmtId="3" fontId="8" fillId="0" borderId="7" xfId="0" applyNumberFormat="1" applyFont="1" applyBorder="1"/>
    <xf numFmtId="0" fontId="33" fillId="2" borderId="7" xfId="0" applyFont="1" applyFill="1" applyBorder="1"/>
    <xf numFmtId="0" fontId="32" fillId="5" borderId="7" xfId="0" applyFont="1" applyFill="1" applyBorder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5" borderId="1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5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9564829892949944E-2"/>
                  <c:y val="9.818815187050819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7-418C-A2B6-8E8A628FDA15}"/>
                </c:ext>
              </c:extLst>
            </c:dLbl>
            <c:dLbl>
              <c:idx val="2"/>
              <c:layout>
                <c:manualLayout>
                  <c:x val="-4.8505942768360275E-2"/>
                  <c:y val="5.680852894137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7-418C-A2B6-8E8A628FDA15}"/>
                </c:ext>
              </c:extLst>
            </c:dLbl>
            <c:dLbl>
              <c:idx val="4"/>
              <c:layout>
                <c:manualLayout>
                  <c:x val="-5.3147659779686565E-2"/>
                  <c:y val="4.506110050279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7-418C-A2B6-8E8A628FDA15}"/>
                </c:ext>
              </c:extLst>
            </c:dLbl>
            <c:dLbl>
              <c:idx val="7"/>
              <c:layout>
                <c:manualLayout>
                  <c:x val="-4.3864225757033803E-2"/>
                  <c:y val="4.8976909982323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7-418C-A2B6-8E8A628FD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1.1'!$A$28:$A$37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'Figure 1.1'!$B$28:$B$37</c:f>
              <c:numCache>
                <c:formatCode>#,##0</c:formatCode>
                <c:ptCount val="10"/>
                <c:pt idx="0">
                  <c:v>14745</c:v>
                </c:pt>
                <c:pt idx="1">
                  <c:v>14073</c:v>
                </c:pt>
                <c:pt idx="2">
                  <c:v>13137</c:v>
                </c:pt>
                <c:pt idx="3">
                  <c:v>13155</c:v>
                </c:pt>
                <c:pt idx="4">
                  <c:v>12823</c:v>
                </c:pt>
                <c:pt idx="5">
                  <c:v>13285</c:v>
                </c:pt>
                <c:pt idx="6">
                  <c:v>13282</c:v>
                </c:pt>
                <c:pt idx="7">
                  <c:v>12948</c:v>
                </c:pt>
                <c:pt idx="8">
                  <c:v>13246</c:v>
                </c:pt>
                <c:pt idx="9">
                  <c:v>13257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47-418C-A2B6-8E8A628FDA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03625672"/>
        <c:axId val="603623376"/>
      </c:scatterChart>
      <c:valAx>
        <c:axId val="603625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23376"/>
        <c:crosses val="autoZero"/>
        <c:crossBetween val="midCat"/>
      </c:valAx>
      <c:valAx>
        <c:axId val="603623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abortion</a:t>
                </a:r>
                <a:r>
                  <a:rPr lang="en-US" baseline="0"/>
                  <a:t> procedures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25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1.2'!$C$26</c:f>
              <c:strCache>
                <c:ptCount val="1"/>
                <c:pt idx="0">
                  <c:v>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1.2'!$B$27:$B$36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'Figure 1.2'!$C$27:$C$36</c:f>
              <c:numCache>
                <c:formatCode>General</c:formatCode>
                <c:ptCount val="10"/>
                <c:pt idx="0">
                  <c:v>16.3</c:v>
                </c:pt>
                <c:pt idx="1">
                  <c:v>15.6</c:v>
                </c:pt>
                <c:pt idx="2">
                  <c:v>14.4</c:v>
                </c:pt>
                <c:pt idx="3">
                  <c:v>14.2</c:v>
                </c:pt>
                <c:pt idx="4">
                  <c:v>13.6</c:v>
                </c:pt>
                <c:pt idx="5">
                  <c:v>13.9</c:v>
                </c:pt>
                <c:pt idx="6">
                  <c:v>13.7</c:v>
                </c:pt>
                <c:pt idx="7">
                  <c:v>13.2</c:v>
                </c:pt>
                <c:pt idx="8">
                  <c:v>13</c:v>
                </c:pt>
                <c:pt idx="9">
                  <c:v>13.1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1-4101-9AF4-77514AF80C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50203728"/>
        <c:axId val="450204056"/>
      </c:scatterChart>
      <c:valAx>
        <c:axId val="45020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04056"/>
        <c:crosses val="autoZero"/>
        <c:crossBetween val="midCat"/>
      </c:valAx>
      <c:valAx>
        <c:axId val="45020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Abortion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20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1.3'!$C$25</c:f>
              <c:strCache>
                <c:ptCount val="1"/>
                <c:pt idx="0">
                  <c:v>Ratio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7.9194416487703811E-2"/>
                  <c:y val="-2.718374100612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8-4043-BA7A-84C3DDC91E0B}"/>
                </c:ext>
              </c:extLst>
            </c:dLbl>
            <c:dLbl>
              <c:idx val="7"/>
              <c:layout>
                <c:manualLayout>
                  <c:x val="5.4944483009205011E-3"/>
                  <c:y val="-5.4150366325585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8-4043-BA7A-84C3DDC91E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1.3'!$B$26:$B$35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xVal>
          <c:yVal>
            <c:numRef>
              <c:f>'Figure 1.3'!$C$26:$C$35</c:f>
              <c:numCache>
                <c:formatCode>General</c:formatCode>
                <c:ptCount val="10"/>
                <c:pt idx="0">
                  <c:v>193</c:v>
                </c:pt>
                <c:pt idx="1">
                  <c:v>192</c:v>
                </c:pt>
                <c:pt idx="2">
                  <c:v>186</c:v>
                </c:pt>
                <c:pt idx="3">
                  <c:v>177</c:v>
                </c:pt>
                <c:pt idx="4">
                  <c:v>177</c:v>
                </c:pt>
                <c:pt idx="5">
                  <c:v>181</c:v>
                </c:pt>
                <c:pt idx="6">
                  <c:v>185</c:v>
                </c:pt>
                <c:pt idx="7">
                  <c:v>177</c:v>
                </c:pt>
                <c:pt idx="8">
                  <c:v>186</c:v>
                </c:pt>
                <c:pt idx="9">
                  <c:v>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8-4043-BA7A-84C3DDC91E0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84462832"/>
        <c:axId val="484463488"/>
      </c:scatterChart>
      <c:valAx>
        <c:axId val="48446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63488"/>
        <c:crosses val="autoZero"/>
        <c:crossBetween val="midCat"/>
      </c:valAx>
      <c:valAx>
        <c:axId val="484463488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Abortion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46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1.4'!$A$28</c:f>
              <c:strCache>
                <c:ptCount val="1"/>
                <c:pt idx="0">
                  <c:v>Under 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1.4'!$B$28:$K$28</c:f>
              <c:numCache>
                <c:formatCode>General</c:formatCode>
                <c:ptCount val="10"/>
                <c:pt idx="0">
                  <c:v>51</c:v>
                </c:pt>
                <c:pt idx="1">
                  <c:v>48</c:v>
                </c:pt>
                <c:pt idx="2">
                  <c:v>57</c:v>
                </c:pt>
                <c:pt idx="3">
                  <c:v>32</c:v>
                </c:pt>
                <c:pt idx="4">
                  <c:v>27</c:v>
                </c:pt>
                <c:pt idx="5">
                  <c:v>30</c:v>
                </c:pt>
                <c:pt idx="6">
                  <c:v>22</c:v>
                </c:pt>
                <c:pt idx="7">
                  <c:v>23</c:v>
                </c:pt>
                <c:pt idx="8">
                  <c:v>26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4-4A3D-B014-653BFEE1518E}"/>
            </c:ext>
          </c:extLst>
        </c:ser>
        <c:ser>
          <c:idx val="1"/>
          <c:order val="1"/>
          <c:tx>
            <c:strRef>
              <c:f>'Figure 1.4'!$A$29</c:f>
              <c:strCache>
                <c:ptCount val="1"/>
                <c:pt idx="0">
                  <c:v>15-19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1.4'!$B$29:$K$29</c:f>
              <c:numCache>
                <c:formatCode>General</c:formatCode>
                <c:ptCount val="10"/>
                <c:pt idx="0">
                  <c:v>2489</c:v>
                </c:pt>
                <c:pt idx="1">
                  <c:v>2096</c:v>
                </c:pt>
                <c:pt idx="2">
                  <c:v>1758</c:v>
                </c:pt>
                <c:pt idx="3">
                  <c:v>1635</c:v>
                </c:pt>
                <c:pt idx="4">
                  <c:v>1451</c:v>
                </c:pt>
                <c:pt idx="5">
                  <c:v>1414</c:v>
                </c:pt>
                <c:pt idx="6">
                  <c:v>1289</c:v>
                </c:pt>
                <c:pt idx="7">
                  <c:v>1219</c:v>
                </c:pt>
                <c:pt idx="8">
                  <c:v>1227</c:v>
                </c:pt>
                <c:pt idx="9">
                  <c:v>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4-4A3D-B014-653BFEE1518E}"/>
            </c:ext>
          </c:extLst>
        </c:ser>
        <c:ser>
          <c:idx val="2"/>
          <c:order val="2"/>
          <c:tx>
            <c:strRef>
              <c:f>'Figure 1.4'!$A$30</c:f>
              <c:strCache>
                <c:ptCount val="1"/>
                <c:pt idx="0">
                  <c:v>20-24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1.4'!$B$30:$K$30</c:f>
              <c:numCache>
                <c:formatCode>General</c:formatCode>
                <c:ptCount val="10"/>
                <c:pt idx="0">
                  <c:v>4560</c:v>
                </c:pt>
                <c:pt idx="1">
                  <c:v>4386</c:v>
                </c:pt>
                <c:pt idx="2">
                  <c:v>4024</c:v>
                </c:pt>
                <c:pt idx="3">
                  <c:v>3777</c:v>
                </c:pt>
                <c:pt idx="4">
                  <c:v>3537</c:v>
                </c:pt>
                <c:pt idx="5">
                  <c:v>3599</c:v>
                </c:pt>
                <c:pt idx="6">
                  <c:v>3334</c:v>
                </c:pt>
                <c:pt idx="7">
                  <c:v>3191</c:v>
                </c:pt>
                <c:pt idx="8">
                  <c:v>3204</c:v>
                </c:pt>
                <c:pt idx="9">
                  <c:v>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4-4A3D-B014-653BFEE1518E}"/>
            </c:ext>
          </c:extLst>
        </c:ser>
        <c:ser>
          <c:idx val="3"/>
          <c:order val="3"/>
          <c:tx>
            <c:strRef>
              <c:f>'Figure 1.4'!$A$31</c:f>
              <c:strCache>
                <c:ptCount val="1"/>
                <c:pt idx="0">
                  <c:v>25-29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1.4'!$B$31:$K$31</c:f>
              <c:numCache>
                <c:formatCode>General</c:formatCode>
                <c:ptCount val="10"/>
                <c:pt idx="0">
                  <c:v>3240</c:v>
                </c:pt>
                <c:pt idx="1">
                  <c:v>3174</c:v>
                </c:pt>
                <c:pt idx="2">
                  <c:v>3075</c:v>
                </c:pt>
                <c:pt idx="3">
                  <c:v>3256</c:v>
                </c:pt>
                <c:pt idx="4">
                  <c:v>3368</c:v>
                </c:pt>
                <c:pt idx="5">
                  <c:v>3632</c:v>
                </c:pt>
                <c:pt idx="6">
                  <c:v>3598</c:v>
                </c:pt>
                <c:pt idx="7">
                  <c:v>3397</c:v>
                </c:pt>
                <c:pt idx="8">
                  <c:v>3488</c:v>
                </c:pt>
                <c:pt idx="9">
                  <c:v>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4-4A3D-B014-653BFEE1518E}"/>
            </c:ext>
          </c:extLst>
        </c:ser>
        <c:ser>
          <c:idx val="4"/>
          <c:order val="4"/>
          <c:tx>
            <c:strRef>
              <c:f>'Figure 1.4'!$A$32</c:f>
              <c:strCache>
                <c:ptCount val="1"/>
                <c:pt idx="0">
                  <c:v>30-34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1.4'!$B$32:$K$32</c:f>
              <c:numCache>
                <c:formatCode>General</c:formatCode>
                <c:ptCount val="10"/>
                <c:pt idx="0">
                  <c:v>2248</c:v>
                </c:pt>
                <c:pt idx="1">
                  <c:v>2237</c:v>
                </c:pt>
                <c:pt idx="2">
                  <c:v>2172</c:v>
                </c:pt>
                <c:pt idx="3">
                  <c:v>2309</c:v>
                </c:pt>
                <c:pt idx="4">
                  <c:v>2343</c:v>
                </c:pt>
                <c:pt idx="5">
                  <c:v>2419</c:v>
                </c:pt>
                <c:pt idx="6">
                  <c:v>2650</c:v>
                </c:pt>
                <c:pt idx="7">
                  <c:v>2686</c:v>
                </c:pt>
                <c:pt idx="8">
                  <c:v>2795</c:v>
                </c:pt>
                <c:pt idx="9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4-4A3D-B014-653BFEE1518E}"/>
            </c:ext>
          </c:extLst>
        </c:ser>
        <c:ser>
          <c:idx val="5"/>
          <c:order val="5"/>
          <c:tx>
            <c:strRef>
              <c:f>'Figure 1.4'!$A$33</c:f>
              <c:strCache>
                <c:ptCount val="1"/>
                <c:pt idx="0">
                  <c:v>35-39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1.4'!$B$33:$K$33</c:f>
              <c:numCache>
                <c:formatCode>General</c:formatCode>
                <c:ptCount val="10"/>
                <c:pt idx="0">
                  <c:v>1506</c:v>
                </c:pt>
                <c:pt idx="1">
                  <c:v>1451</c:v>
                </c:pt>
                <c:pt idx="2">
                  <c:v>1384</c:v>
                </c:pt>
                <c:pt idx="3">
                  <c:v>1483</c:v>
                </c:pt>
                <c:pt idx="4">
                  <c:v>1443</c:v>
                </c:pt>
                <c:pt idx="5">
                  <c:v>1562</c:v>
                </c:pt>
                <c:pt idx="6">
                  <c:v>1679</c:v>
                </c:pt>
                <c:pt idx="7">
                  <c:v>1720</c:v>
                </c:pt>
                <c:pt idx="8">
                  <c:v>1784</c:v>
                </c:pt>
                <c:pt idx="9">
                  <c:v>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4-4A3D-B014-653BFEE1518E}"/>
            </c:ext>
          </c:extLst>
        </c:ser>
        <c:ser>
          <c:idx val="6"/>
          <c:order val="6"/>
          <c:tx>
            <c:strRef>
              <c:f>'Figure 1.4'!$A$34</c:f>
              <c:strCache>
                <c:ptCount val="1"/>
                <c:pt idx="0">
                  <c:v>40-44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1.4'!$B$34:$K$34</c:f>
              <c:numCache>
                <c:formatCode>General</c:formatCode>
                <c:ptCount val="10"/>
                <c:pt idx="0">
                  <c:v>590</c:v>
                </c:pt>
                <c:pt idx="1">
                  <c:v>637</c:v>
                </c:pt>
                <c:pt idx="2">
                  <c:v>611</c:v>
                </c:pt>
                <c:pt idx="3">
                  <c:v>598</c:v>
                </c:pt>
                <c:pt idx="4">
                  <c:v>602</c:v>
                </c:pt>
                <c:pt idx="5">
                  <c:v>584</c:v>
                </c:pt>
                <c:pt idx="6">
                  <c:v>660</c:v>
                </c:pt>
                <c:pt idx="7">
                  <c:v>642</c:v>
                </c:pt>
                <c:pt idx="8">
                  <c:v>649</c:v>
                </c:pt>
                <c:pt idx="9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4-4A3D-B014-653BFEE1518E}"/>
            </c:ext>
          </c:extLst>
        </c:ser>
        <c:ser>
          <c:idx val="7"/>
          <c:order val="7"/>
          <c:tx>
            <c:strRef>
              <c:f>'Figure 1.4'!$A$35</c:f>
              <c:strCache>
                <c:ptCount val="1"/>
                <c:pt idx="0">
                  <c:v>45+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'Figure 1.4'!$B$27:$K$27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'Figure 1.4'!$B$35:$K$35</c:f>
              <c:numCache>
                <c:formatCode>General</c:formatCode>
                <c:ptCount val="10"/>
                <c:pt idx="0">
                  <c:v>61</c:v>
                </c:pt>
                <c:pt idx="1">
                  <c:v>44</c:v>
                </c:pt>
                <c:pt idx="2">
                  <c:v>56</c:v>
                </c:pt>
                <c:pt idx="3">
                  <c:v>65</c:v>
                </c:pt>
                <c:pt idx="4">
                  <c:v>52</c:v>
                </c:pt>
                <c:pt idx="5">
                  <c:v>45</c:v>
                </c:pt>
                <c:pt idx="6">
                  <c:v>50</c:v>
                </c:pt>
                <c:pt idx="7">
                  <c:v>70</c:v>
                </c:pt>
                <c:pt idx="8">
                  <c:v>70</c:v>
                </c:pt>
                <c:pt idx="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A4-4A3D-B014-653BFEE1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756776"/>
        <c:axId val="680759072"/>
      </c:lineChart>
      <c:catAx>
        <c:axId val="680756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59072"/>
        <c:crosses val="autoZero"/>
        <c:auto val="1"/>
        <c:lblAlgn val="ctr"/>
        <c:lblOffset val="100"/>
        <c:noMultiLvlLbl val="0"/>
      </c:catAx>
      <c:valAx>
        <c:axId val="6807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r>
                  <a:rPr lang="en-US" baseline="0"/>
                  <a:t> </a:t>
                </a:r>
                <a:r>
                  <a:rPr lang="en-US"/>
                  <a:t>of abortion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5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1.5'!$B$34</c:f>
              <c:strCache>
                <c:ptCount val="1"/>
                <c:pt idx="0">
                  <c:v>Less than 20 weeks gestation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30-48DC-A709-90707F15B6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30-48DC-A709-90707F15B6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30-48DC-A709-90707F15B6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30-48DC-A709-90707F15B6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30-48DC-A709-90707F15B6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1.5'!$A$35:$A$39</c:f>
              <c:strCache>
                <c:ptCount val="4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Other</c:v>
                </c:pt>
              </c:strCache>
            </c:strRef>
          </c:cat>
          <c:val>
            <c:numRef>
              <c:f>'Figure 1.5'!$B$35:$B$39</c:f>
              <c:numCache>
                <c:formatCode>General</c:formatCode>
                <c:ptCount val="5"/>
                <c:pt idx="0">
                  <c:v>3152</c:v>
                </c:pt>
                <c:pt idx="1">
                  <c:v>1011</c:v>
                </c:pt>
                <c:pt idx="2">
                  <c:v>2685</c:v>
                </c:pt>
                <c:pt idx="3">
                  <c:v>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A-49D2-BEB0-719448765E3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100"/>
              <a:t>Number of abortion</a:t>
            </a:r>
            <a:r>
              <a:rPr lang="en-NZ" sz="1100" baseline="0"/>
              <a:t> procedures by ethnicity 2020 and 2021</a:t>
            </a:r>
            <a:endParaRPr lang="en-NZ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1.6'!$C$27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1.6'!$B$28:$B$32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1.6'!$C$28:$C$32</c:f>
              <c:numCache>
                <c:formatCode>General</c:formatCode>
                <c:ptCount val="5"/>
                <c:pt idx="0">
                  <c:v>2875</c:v>
                </c:pt>
                <c:pt idx="1">
                  <c:v>1053</c:v>
                </c:pt>
                <c:pt idx="2">
                  <c:v>2855</c:v>
                </c:pt>
                <c:pt idx="3">
                  <c:v>7184</c:v>
                </c:pt>
                <c:pt idx="4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367-942B-58E5CBC8FA11}"/>
            </c:ext>
          </c:extLst>
        </c:ser>
        <c:ser>
          <c:idx val="1"/>
          <c:order val="1"/>
          <c:tx>
            <c:strRef>
              <c:f>'Figure 1.6'!$D$27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1.6'!$B$28:$B$32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1.6'!$D$28:$D$32</c:f>
              <c:numCache>
                <c:formatCode>General</c:formatCode>
                <c:ptCount val="5"/>
                <c:pt idx="0">
                  <c:v>3152</c:v>
                </c:pt>
                <c:pt idx="1">
                  <c:v>1131</c:v>
                </c:pt>
                <c:pt idx="2">
                  <c:v>2727</c:v>
                </c:pt>
                <c:pt idx="3">
                  <c:v>7041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8-4367-942B-58E5CBC8FA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2667800"/>
        <c:axId val="842666488"/>
      </c:barChart>
      <c:catAx>
        <c:axId val="842667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Grouped total response ethnicity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666488"/>
        <c:crosses val="autoZero"/>
        <c:auto val="1"/>
        <c:lblAlgn val="ctr"/>
        <c:lblOffset val="100"/>
        <c:noMultiLvlLbl val="0"/>
      </c:catAx>
      <c:valAx>
        <c:axId val="842666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66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Abortions</a:t>
            </a:r>
            <a:r>
              <a:rPr lang="en-NZ" baseline="0"/>
              <a:t> by age and ethnicity 2021</a:t>
            </a:r>
            <a:endParaRPr lang="en-NZ"/>
          </a:p>
        </c:rich>
      </c:tx>
      <c:layout>
        <c:manualLayout>
          <c:xMode val="edge"/>
          <c:yMode val="edge"/>
          <c:x val="0.26779157435370227"/>
          <c:y val="1.0191157978836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1.7'!$A$26</c:f>
              <c:strCache>
                <c:ptCount val="1"/>
                <c:pt idx="0">
                  <c:v>Under 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1.7'!$B$26:$F$26</c:f>
              <c:numCache>
                <c:formatCode>General</c:formatCode>
                <c:ptCount val="5"/>
                <c:pt idx="0">
                  <c:v>443</c:v>
                </c:pt>
                <c:pt idx="1">
                  <c:v>140</c:v>
                </c:pt>
                <c:pt idx="2">
                  <c:v>67</c:v>
                </c:pt>
                <c:pt idx="3">
                  <c:v>726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2DE-9F69-A29C03263540}"/>
            </c:ext>
          </c:extLst>
        </c:ser>
        <c:ser>
          <c:idx val="1"/>
          <c:order val="1"/>
          <c:tx>
            <c:strRef>
              <c:f>'Figure 1.7'!$A$27</c:f>
              <c:strCache>
                <c:ptCount val="1"/>
                <c:pt idx="0">
                  <c:v>20-24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1.7'!$B$27:$F$27</c:f>
              <c:numCache>
                <c:formatCode>General</c:formatCode>
                <c:ptCount val="5"/>
                <c:pt idx="0">
                  <c:v>988</c:v>
                </c:pt>
                <c:pt idx="1">
                  <c:v>382</c:v>
                </c:pt>
                <c:pt idx="2">
                  <c:v>376</c:v>
                </c:pt>
                <c:pt idx="3">
                  <c:v>1837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2DE-9F69-A29C03263540}"/>
            </c:ext>
          </c:extLst>
        </c:ser>
        <c:ser>
          <c:idx val="2"/>
          <c:order val="2"/>
          <c:tx>
            <c:strRef>
              <c:f>'Figure 1.7'!$A$28</c:f>
              <c:strCache>
                <c:ptCount val="1"/>
                <c:pt idx="0">
                  <c:v>25-29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1.7'!$B$28:$F$28</c:f>
              <c:numCache>
                <c:formatCode>General</c:formatCode>
                <c:ptCount val="5"/>
                <c:pt idx="0">
                  <c:v>781</c:v>
                </c:pt>
                <c:pt idx="1">
                  <c:v>295</c:v>
                </c:pt>
                <c:pt idx="2">
                  <c:v>692</c:v>
                </c:pt>
                <c:pt idx="3">
                  <c:v>1790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1-42DE-9F69-A29C03263540}"/>
            </c:ext>
          </c:extLst>
        </c:ser>
        <c:ser>
          <c:idx val="3"/>
          <c:order val="3"/>
          <c:tx>
            <c:strRef>
              <c:f>'Figure 1.7'!$A$29</c:f>
              <c:strCache>
                <c:ptCount val="1"/>
                <c:pt idx="0">
                  <c:v>30-34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1.7'!$B$29:$F$29</c:f>
              <c:numCache>
                <c:formatCode>General</c:formatCode>
                <c:ptCount val="5"/>
                <c:pt idx="0">
                  <c:v>540</c:v>
                </c:pt>
                <c:pt idx="1">
                  <c:v>191</c:v>
                </c:pt>
                <c:pt idx="2">
                  <c:v>798</c:v>
                </c:pt>
                <c:pt idx="3">
                  <c:v>1412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81-42DE-9F69-A29C03263540}"/>
            </c:ext>
          </c:extLst>
        </c:ser>
        <c:ser>
          <c:idx val="4"/>
          <c:order val="4"/>
          <c:tx>
            <c:strRef>
              <c:f>'Figure 1.7'!$A$30</c:f>
              <c:strCache>
                <c:ptCount val="1"/>
                <c:pt idx="0">
                  <c:v>35-39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1.7'!$B$30:$F$30</c:f>
              <c:numCache>
                <c:formatCode>General</c:formatCode>
                <c:ptCount val="5"/>
                <c:pt idx="0">
                  <c:v>285</c:v>
                </c:pt>
                <c:pt idx="1">
                  <c:v>83</c:v>
                </c:pt>
                <c:pt idx="2">
                  <c:v>577</c:v>
                </c:pt>
                <c:pt idx="3">
                  <c:v>896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81-42DE-9F69-A29C03263540}"/>
            </c:ext>
          </c:extLst>
        </c:ser>
        <c:ser>
          <c:idx val="5"/>
          <c:order val="5"/>
          <c:tx>
            <c:strRef>
              <c:f>'Figure 1.7'!$A$31</c:f>
              <c:strCache>
                <c:ptCount val="1"/>
                <c:pt idx="0">
                  <c:v>40+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1.7'!$B$25:$F$25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1.7'!$B$31:$F$31</c:f>
              <c:numCache>
                <c:formatCode>General</c:formatCode>
                <c:ptCount val="5"/>
                <c:pt idx="0">
                  <c:v>115</c:v>
                </c:pt>
                <c:pt idx="1">
                  <c:v>40</c:v>
                </c:pt>
                <c:pt idx="2">
                  <c:v>217</c:v>
                </c:pt>
                <c:pt idx="3">
                  <c:v>380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81-42DE-9F69-A29C0326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630464"/>
        <c:axId val="844626528"/>
      </c:barChart>
      <c:catAx>
        <c:axId val="844630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0" i="0" baseline="0">
                    <a:effectLst/>
                  </a:rPr>
                  <a:t>Grouped total response ethnicity</a:t>
                </a:r>
                <a:endParaRPr lang="en-NZ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401030112728274"/>
              <c:y val="0.84712114807473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626528"/>
        <c:crosses val="autoZero"/>
        <c:auto val="1"/>
        <c:lblAlgn val="ctr"/>
        <c:lblOffset val="100"/>
        <c:noMultiLvlLbl val="0"/>
      </c:catAx>
      <c:valAx>
        <c:axId val="84462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abortion</a:t>
                </a:r>
                <a:r>
                  <a:rPr lang="en-US" baseline="0"/>
                  <a:t> procedures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46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7679892183096E-2"/>
          <c:y val="0.13541263663308895"/>
          <c:w val="0.90886724235042848"/>
          <c:h val="0.67796102015970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1.8'!$B$27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1.8'!$A$28:$A$32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1.8'!$B$28:$B$32</c:f>
              <c:numCache>
                <c:formatCode>General</c:formatCode>
                <c:ptCount val="5"/>
                <c:pt idx="0">
                  <c:v>8.9</c:v>
                </c:pt>
                <c:pt idx="1">
                  <c:v>9.3000000000000007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7-4D9D-AA89-4A69DE1CAFD3}"/>
            </c:ext>
          </c:extLst>
        </c:ser>
        <c:ser>
          <c:idx val="1"/>
          <c:order val="1"/>
          <c:tx>
            <c:strRef>
              <c:f>'Figure 1.8'!$C$27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1.8'!$A$28:$A$32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1.8'!$C$28:$C$32</c:f>
              <c:numCache>
                <c:formatCode>General</c:formatCode>
                <c:ptCount val="5"/>
                <c:pt idx="0">
                  <c:v>8.6</c:v>
                </c:pt>
                <c:pt idx="1">
                  <c:v>9.1</c:v>
                </c:pt>
                <c:pt idx="2">
                  <c:v>7.9</c:v>
                </c:pt>
                <c:pt idx="3">
                  <c:v>7.9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7-4D9D-AA89-4A69DE1CAF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700072"/>
        <c:axId val="810702696"/>
      </c:barChart>
      <c:catAx>
        <c:axId val="810700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0" i="0" baseline="0">
                    <a:effectLst/>
                  </a:rPr>
                  <a:t>Total response ethnicity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02696"/>
        <c:crosses val="autoZero"/>
        <c:auto val="1"/>
        <c:lblAlgn val="ctr"/>
        <c:lblOffset val="100"/>
        <c:noMultiLvlLbl val="0"/>
      </c:catAx>
      <c:valAx>
        <c:axId val="8107026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Gestation in 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00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99024700866902"/>
          <c:y val="0.12568049036210036"/>
          <c:w val="0.14335780220912175"/>
          <c:h val="5.6556735261309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1.9'!$B$24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1.9'!$A$25:$A$34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'Figure 1.9'!$B$25:$B$34</c:f>
              <c:numCache>
                <c:formatCode>General</c:formatCode>
                <c:ptCount val="10"/>
                <c:pt idx="0">
                  <c:v>906</c:v>
                </c:pt>
                <c:pt idx="1">
                  <c:v>979</c:v>
                </c:pt>
                <c:pt idx="2" formatCode="#,##0">
                  <c:v>1053</c:v>
                </c:pt>
                <c:pt idx="3" formatCode="#,##0">
                  <c:v>1076</c:v>
                </c:pt>
                <c:pt idx="4" formatCode="#,##0">
                  <c:v>1177</c:v>
                </c:pt>
                <c:pt idx="5" formatCode="#,##0">
                  <c:v>1220</c:v>
                </c:pt>
                <c:pt idx="6" formatCode="#,##0">
                  <c:v>1464</c:v>
                </c:pt>
                <c:pt idx="7" formatCode="#,##0">
                  <c:v>1571</c:v>
                </c:pt>
                <c:pt idx="8" formatCode="#,##0">
                  <c:v>2074</c:v>
                </c:pt>
                <c:pt idx="9" formatCode="#,##0">
                  <c:v>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1-45FB-9DE2-74D72D034C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24138064"/>
        <c:axId val="1024128224"/>
      </c:barChart>
      <c:catAx>
        <c:axId val="102413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Level of deprivation</a:t>
                </a:r>
                <a:r>
                  <a:rPr lang="en-US" baseline="0"/>
                  <a:t> </a:t>
                </a:r>
                <a:r>
                  <a:rPr lang="en-US"/>
                  <a:t>(NZDep</a:t>
                </a:r>
                <a:r>
                  <a:rPr lang="en-US" baseline="0"/>
                  <a:t> 2013)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28224"/>
        <c:crosses val="autoZero"/>
        <c:auto val="1"/>
        <c:lblAlgn val="ctr"/>
        <c:lblOffset val="100"/>
        <c:noMultiLvlLbl val="0"/>
      </c:catAx>
      <c:valAx>
        <c:axId val="102412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413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'Figure 1.10'!$C$23</c:f>
              <c:strCache>
                <c:ptCount val="1"/>
                <c:pt idx="0">
                  <c:v>Mean gestation (days)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8042153403623498E-2"/>
                  <c:y val="5.4465646431292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4-4111-8769-A722FF422626}"/>
                </c:ext>
              </c:extLst>
            </c:dLbl>
            <c:dLbl>
              <c:idx val="4"/>
              <c:layout>
                <c:manualLayout>
                  <c:x val="-3.5414032510062393E-2"/>
                  <c:y val="6.2530162560325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C4-4111-8769-A722FF422626}"/>
                </c:ext>
              </c:extLst>
            </c:dLbl>
            <c:dLbl>
              <c:idx val="6"/>
              <c:layout>
                <c:manualLayout>
                  <c:x val="-3.5414032510062393E-2"/>
                  <c:y val="7.0594678689357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4-4111-8769-A722FF422626}"/>
                </c:ext>
              </c:extLst>
            </c:dLbl>
            <c:dLbl>
              <c:idx val="8"/>
              <c:layout>
                <c:manualLayout>
                  <c:x val="-4.3298395190745798E-2"/>
                  <c:y val="5.043338836677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4-4111-8769-A722FF422626}"/>
                </c:ext>
              </c:extLst>
            </c:dLbl>
            <c:dLbl>
              <c:idx val="9"/>
              <c:layout>
                <c:manualLayout>
                  <c:x val="4.0077808933540685E-3"/>
                  <c:y val="2.220758191516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C4-4111-8769-A722FF4226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1.10'!$B$24:$B$33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'Figure 1.10'!$C$24:$C$33</c:f>
              <c:numCache>
                <c:formatCode>General</c:formatCode>
                <c:ptCount val="10"/>
                <c:pt idx="0">
                  <c:v>54.7</c:v>
                </c:pt>
                <c:pt idx="1">
                  <c:v>55.2</c:v>
                </c:pt>
                <c:pt idx="2">
                  <c:v>56.4</c:v>
                </c:pt>
                <c:pt idx="3">
                  <c:v>55.4</c:v>
                </c:pt>
                <c:pt idx="4">
                  <c:v>56.6</c:v>
                </c:pt>
                <c:pt idx="5">
                  <c:v>56.9</c:v>
                </c:pt>
                <c:pt idx="6">
                  <c:v>57.8</c:v>
                </c:pt>
                <c:pt idx="7">
                  <c:v>57.9</c:v>
                </c:pt>
                <c:pt idx="8">
                  <c:v>58.1</c:v>
                </c:pt>
                <c:pt idx="9">
                  <c:v>62.4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5-4D43-A5C3-F5C634582F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52984272"/>
        <c:axId val="652984600"/>
      </c:scatterChart>
      <c:valAx>
        <c:axId val="65298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Level of deprivation (NZDep</a:t>
                </a:r>
                <a:r>
                  <a:rPr lang="en-US" baseline="0"/>
                  <a:t> 2013)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84600"/>
        <c:crosses val="autoZero"/>
        <c:crossBetween val="midCat"/>
      </c:valAx>
      <c:valAx>
        <c:axId val="652984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Gestation in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8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2.1'!$B$24</c:f>
              <c:strCache>
                <c:ptCount val="1"/>
                <c:pt idx="0">
                  <c:v>Māori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2.1'!$A$25:$A$44</c:f>
              <c:strCache>
                <c:ptCount val="20"/>
                <c:pt idx="0">
                  <c:v>Capital and Coast</c:v>
                </c:pt>
                <c:pt idx="1">
                  <c:v>Hawkes Bay</c:v>
                </c:pt>
                <c:pt idx="2">
                  <c:v>Hutt Valley</c:v>
                </c:pt>
                <c:pt idx="3">
                  <c:v>Mid Central</c:v>
                </c:pt>
                <c:pt idx="4">
                  <c:v>Wairarapa</c:v>
                </c:pt>
                <c:pt idx="5">
                  <c:v>Whanganui</c:v>
                </c:pt>
                <c:pt idx="6">
                  <c:v>Auckland</c:v>
                </c:pt>
                <c:pt idx="7">
                  <c:v>Counties Manukau</c:v>
                </c:pt>
                <c:pt idx="8">
                  <c:v>Northland</c:v>
                </c:pt>
                <c:pt idx="9">
                  <c:v>Waitematā</c:v>
                </c:pt>
                <c:pt idx="10">
                  <c:v>Bay of Plenty</c:v>
                </c:pt>
                <c:pt idx="11">
                  <c:v>Lakes</c:v>
                </c:pt>
                <c:pt idx="12">
                  <c:v>Tairāwhiti</c:v>
                </c:pt>
                <c:pt idx="13">
                  <c:v>Taranaki</c:v>
                </c:pt>
                <c:pt idx="14">
                  <c:v>Waikato</c:v>
                </c:pt>
                <c:pt idx="15">
                  <c:v>Canterbury</c:v>
                </c:pt>
                <c:pt idx="16">
                  <c:v>South Canterbury</c:v>
                </c:pt>
                <c:pt idx="17">
                  <c:v>Southern</c:v>
                </c:pt>
                <c:pt idx="18">
                  <c:v>West Coast</c:v>
                </c:pt>
                <c:pt idx="19">
                  <c:v>Nelson Marlborough</c:v>
                </c:pt>
              </c:strCache>
            </c:strRef>
          </c:cat>
          <c:val>
            <c:numRef>
              <c:f>'Figure 2.1'!$B$25:$B$44</c:f>
              <c:numCache>
                <c:formatCode>General</c:formatCode>
                <c:ptCount val="20"/>
                <c:pt idx="0">
                  <c:v>19.600000000000001</c:v>
                </c:pt>
                <c:pt idx="1">
                  <c:v>16.899999999999999</c:v>
                </c:pt>
                <c:pt idx="2">
                  <c:v>20.5</c:v>
                </c:pt>
                <c:pt idx="3">
                  <c:v>21.5</c:v>
                </c:pt>
                <c:pt idx="4">
                  <c:v>22</c:v>
                </c:pt>
                <c:pt idx="5">
                  <c:v>17.3</c:v>
                </c:pt>
                <c:pt idx="6">
                  <c:v>15.4</c:v>
                </c:pt>
                <c:pt idx="7">
                  <c:v>11.1</c:v>
                </c:pt>
                <c:pt idx="8">
                  <c:v>18.7</c:v>
                </c:pt>
                <c:pt idx="9">
                  <c:v>14.3</c:v>
                </c:pt>
                <c:pt idx="10">
                  <c:v>19.3</c:v>
                </c:pt>
                <c:pt idx="11">
                  <c:v>17.8</c:v>
                </c:pt>
                <c:pt idx="12">
                  <c:v>20.5</c:v>
                </c:pt>
                <c:pt idx="13">
                  <c:v>16.2</c:v>
                </c:pt>
                <c:pt idx="14">
                  <c:v>16.899999999999999</c:v>
                </c:pt>
                <c:pt idx="15">
                  <c:v>11.7</c:v>
                </c:pt>
                <c:pt idx="16">
                  <c:v>11.8</c:v>
                </c:pt>
                <c:pt idx="17">
                  <c:v>15.4</c:v>
                </c:pt>
                <c:pt idx="18">
                  <c:v>14.1</c:v>
                </c:pt>
                <c:pt idx="19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1-401F-A4DE-487BB6C7C81A}"/>
            </c:ext>
          </c:extLst>
        </c:ser>
        <c:ser>
          <c:idx val="2"/>
          <c:order val="1"/>
          <c:tx>
            <c:strRef>
              <c:f>'Figure 2.1'!$C$24</c:f>
              <c:strCache>
                <c:ptCount val="1"/>
                <c:pt idx="0">
                  <c:v>Non-Māori Non-Pacific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2.1'!$A$25:$A$44</c:f>
              <c:strCache>
                <c:ptCount val="20"/>
                <c:pt idx="0">
                  <c:v>Capital and Coast</c:v>
                </c:pt>
                <c:pt idx="1">
                  <c:v>Hawkes Bay</c:v>
                </c:pt>
                <c:pt idx="2">
                  <c:v>Hutt Valley</c:v>
                </c:pt>
                <c:pt idx="3">
                  <c:v>Mid Central</c:v>
                </c:pt>
                <c:pt idx="4">
                  <c:v>Wairarapa</c:v>
                </c:pt>
                <c:pt idx="5">
                  <c:v>Whanganui</c:v>
                </c:pt>
                <c:pt idx="6">
                  <c:v>Auckland</c:v>
                </c:pt>
                <c:pt idx="7">
                  <c:v>Counties Manukau</c:v>
                </c:pt>
                <c:pt idx="8">
                  <c:v>Northland</c:v>
                </c:pt>
                <c:pt idx="9">
                  <c:v>Waitematā</c:v>
                </c:pt>
                <c:pt idx="10">
                  <c:v>Bay of Plenty</c:v>
                </c:pt>
                <c:pt idx="11">
                  <c:v>Lakes</c:v>
                </c:pt>
                <c:pt idx="12">
                  <c:v>Tairāwhiti</c:v>
                </c:pt>
                <c:pt idx="13">
                  <c:v>Taranaki</c:v>
                </c:pt>
                <c:pt idx="14">
                  <c:v>Waikato</c:v>
                </c:pt>
                <c:pt idx="15">
                  <c:v>Canterbury</c:v>
                </c:pt>
                <c:pt idx="16">
                  <c:v>South Canterbury</c:v>
                </c:pt>
                <c:pt idx="17">
                  <c:v>Southern</c:v>
                </c:pt>
                <c:pt idx="18">
                  <c:v>West Coast</c:v>
                </c:pt>
                <c:pt idx="19">
                  <c:v>Nelson Marlborough</c:v>
                </c:pt>
              </c:strCache>
            </c:strRef>
          </c:cat>
          <c:val>
            <c:numRef>
              <c:f>'Figure 2.1'!$C$25:$C$44</c:f>
              <c:numCache>
                <c:formatCode>General</c:formatCode>
                <c:ptCount val="20"/>
                <c:pt idx="0">
                  <c:v>9.4</c:v>
                </c:pt>
                <c:pt idx="1">
                  <c:v>13.6</c:v>
                </c:pt>
                <c:pt idx="2">
                  <c:v>12.6</c:v>
                </c:pt>
                <c:pt idx="3">
                  <c:v>15.7</c:v>
                </c:pt>
                <c:pt idx="4">
                  <c:v>14.5</c:v>
                </c:pt>
                <c:pt idx="5">
                  <c:v>13.7</c:v>
                </c:pt>
                <c:pt idx="6">
                  <c:v>10.6</c:v>
                </c:pt>
                <c:pt idx="7">
                  <c:v>13.3</c:v>
                </c:pt>
                <c:pt idx="8">
                  <c:v>13.3</c:v>
                </c:pt>
                <c:pt idx="9">
                  <c:v>11.5</c:v>
                </c:pt>
                <c:pt idx="10">
                  <c:v>15.9</c:v>
                </c:pt>
                <c:pt idx="11">
                  <c:v>13</c:v>
                </c:pt>
                <c:pt idx="12">
                  <c:v>16.600000000000001</c:v>
                </c:pt>
                <c:pt idx="13">
                  <c:v>12.2</c:v>
                </c:pt>
                <c:pt idx="14">
                  <c:v>11.6</c:v>
                </c:pt>
                <c:pt idx="15">
                  <c:v>12.5</c:v>
                </c:pt>
                <c:pt idx="16">
                  <c:v>5.7</c:v>
                </c:pt>
                <c:pt idx="17">
                  <c:v>12.8</c:v>
                </c:pt>
                <c:pt idx="18">
                  <c:v>12.8</c:v>
                </c:pt>
                <c:pt idx="1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1-401F-A4DE-487BB6C7C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92584"/>
        <c:axId val="661490288"/>
      </c:barChart>
      <c:catAx>
        <c:axId val="661492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90288"/>
        <c:crosses val="autoZero"/>
        <c:auto val="1"/>
        <c:lblAlgn val="ctr"/>
        <c:lblOffset val="100"/>
        <c:noMultiLvlLbl val="0"/>
      </c:catAx>
      <c:valAx>
        <c:axId val="6614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Abortion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4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2.2'!$C$23</c:f>
              <c:strCache>
                <c:ptCount val="1"/>
                <c:pt idx="0">
                  <c:v>Māori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2.2'!$B$24:$B$29</c:f>
              <c:strCache>
                <c:ptCount val="6"/>
                <c:pt idx="0">
                  <c:v>Under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40+</c:v>
                </c:pt>
              </c:strCache>
            </c:strRef>
          </c:cat>
          <c:val>
            <c:numRef>
              <c:f>'Figure 2.2'!$C$24:$C$29</c:f>
              <c:numCache>
                <c:formatCode>General</c:formatCode>
                <c:ptCount val="6"/>
                <c:pt idx="0">
                  <c:v>443</c:v>
                </c:pt>
                <c:pt idx="1">
                  <c:v>988</c:v>
                </c:pt>
                <c:pt idx="2">
                  <c:v>781</c:v>
                </c:pt>
                <c:pt idx="3">
                  <c:v>540</c:v>
                </c:pt>
                <c:pt idx="4">
                  <c:v>285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3-4934-8337-70EF0E77D27C}"/>
            </c:ext>
          </c:extLst>
        </c:ser>
        <c:ser>
          <c:idx val="1"/>
          <c:order val="1"/>
          <c:tx>
            <c:strRef>
              <c:f>'Figure 2.2'!$D$23</c:f>
              <c:strCache>
                <c:ptCount val="1"/>
                <c:pt idx="0">
                  <c:v>Non-Māori Non-Pacific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2.2'!$B$24:$B$29</c:f>
              <c:strCache>
                <c:ptCount val="6"/>
                <c:pt idx="0">
                  <c:v>Under 20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40+</c:v>
                </c:pt>
              </c:strCache>
            </c:strRef>
          </c:cat>
          <c:val>
            <c:numRef>
              <c:f>'Figure 2.2'!$D$24:$D$29</c:f>
              <c:numCache>
                <c:formatCode>#,##0</c:formatCode>
                <c:ptCount val="6"/>
                <c:pt idx="0" formatCode="General">
                  <c:v>697</c:v>
                </c:pt>
                <c:pt idx="1">
                  <c:v>1988</c:v>
                </c:pt>
                <c:pt idx="2">
                  <c:v>2290</c:v>
                </c:pt>
                <c:pt idx="3">
                  <c:v>2111</c:v>
                </c:pt>
                <c:pt idx="4">
                  <c:v>1429</c:v>
                </c:pt>
                <c:pt idx="5" formatCode="General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3-4934-8337-70EF0E77D2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46034040"/>
        <c:axId val="746034696"/>
      </c:barChart>
      <c:catAx>
        <c:axId val="746034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in 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034696"/>
        <c:crosses val="autoZero"/>
        <c:auto val="1"/>
        <c:lblAlgn val="ctr"/>
        <c:lblOffset val="100"/>
        <c:noMultiLvlLbl val="0"/>
      </c:catAx>
      <c:valAx>
        <c:axId val="7460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abortion</a:t>
                </a:r>
                <a:r>
                  <a:rPr lang="en-US" baseline="0"/>
                  <a:t> procedures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034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2.3'!$B$24</c:f>
              <c:strCache>
                <c:ptCount val="1"/>
                <c:pt idx="0">
                  <c:v>EMA (up to 10 weeks)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2.3'!$C$23:$D$23</c:f>
              <c:strCache>
                <c:ptCount val="2"/>
                <c:pt idx="0">
                  <c:v>Māori </c:v>
                </c:pt>
                <c:pt idx="1">
                  <c:v>Non-Māori Non-Pacific</c:v>
                </c:pt>
              </c:strCache>
            </c:strRef>
          </c:cat>
          <c:val>
            <c:numRef>
              <c:f>'Figure 2.3'!$C$24:$D$24</c:f>
              <c:numCache>
                <c:formatCode>General</c:formatCode>
                <c:ptCount val="2"/>
                <c:pt idx="0">
                  <c:v>1170</c:v>
                </c:pt>
                <c:pt idx="1">
                  <c:v>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1-4B03-B75C-95152B4A2E0C}"/>
            </c:ext>
          </c:extLst>
        </c:ser>
        <c:ser>
          <c:idx val="1"/>
          <c:order val="1"/>
          <c:tx>
            <c:strRef>
              <c:f>'Figure 2.3'!$B$25</c:f>
              <c:strCache>
                <c:ptCount val="1"/>
                <c:pt idx="0">
                  <c:v>Surgical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'Figure 2.3'!$C$23:$D$23</c:f>
              <c:strCache>
                <c:ptCount val="2"/>
                <c:pt idx="0">
                  <c:v>Māori </c:v>
                </c:pt>
                <c:pt idx="1">
                  <c:v>Non-Māori Non-Pacific</c:v>
                </c:pt>
              </c:strCache>
            </c:strRef>
          </c:cat>
          <c:val>
            <c:numRef>
              <c:f>'Figure 2.3'!$C$25:$D$25</c:f>
              <c:numCache>
                <c:formatCode>General</c:formatCode>
                <c:ptCount val="2"/>
                <c:pt idx="0">
                  <c:v>1914</c:v>
                </c:pt>
                <c:pt idx="1">
                  <c:v>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71-4B03-B75C-95152B4A2E0C}"/>
            </c:ext>
          </c:extLst>
        </c:ser>
        <c:ser>
          <c:idx val="2"/>
          <c:order val="2"/>
          <c:tx>
            <c:strRef>
              <c:f>'Figure 2.3'!$B$26</c:f>
              <c:strCache>
                <c:ptCount val="1"/>
                <c:pt idx="0">
                  <c:v>Later medical (over 10 weeks)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2.3'!$C$23:$D$23</c:f>
              <c:strCache>
                <c:ptCount val="2"/>
                <c:pt idx="0">
                  <c:v>Māori </c:v>
                </c:pt>
                <c:pt idx="1">
                  <c:v>Non-Māori Non-Pacific</c:v>
                </c:pt>
              </c:strCache>
            </c:strRef>
          </c:cat>
          <c:val>
            <c:numRef>
              <c:f>'Figure 2.3'!$C$26:$D$26</c:f>
              <c:numCache>
                <c:formatCode>General</c:formatCode>
                <c:ptCount val="2"/>
                <c:pt idx="0">
                  <c:v>50</c:v>
                </c:pt>
                <c:pt idx="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71-4B03-B75C-95152B4A2E0C}"/>
            </c:ext>
          </c:extLst>
        </c:ser>
        <c:ser>
          <c:idx val="3"/>
          <c:order val="3"/>
          <c:tx>
            <c:strRef>
              <c:f>'Figure 2.3'!$B$27</c:f>
              <c:strCache>
                <c:ptCount val="1"/>
                <c:pt idx="0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2.3'!$C$23:$D$23</c:f>
              <c:strCache>
                <c:ptCount val="2"/>
                <c:pt idx="0">
                  <c:v>Māori </c:v>
                </c:pt>
                <c:pt idx="1">
                  <c:v>Non-Māori Non-Pacific</c:v>
                </c:pt>
              </c:strCache>
            </c:strRef>
          </c:cat>
          <c:val>
            <c:numRef>
              <c:f>'Figure 2.3'!$C$27:$D$27</c:f>
              <c:numCache>
                <c:formatCode>General</c:formatCode>
                <c:ptCount val="2"/>
                <c:pt idx="0">
                  <c:v>18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71-4B03-B75C-95152B4A2E0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3237672"/>
        <c:axId val="533235704"/>
      </c:barChart>
      <c:catAx>
        <c:axId val="533237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Ethnicity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35704"/>
        <c:crosses val="autoZero"/>
        <c:auto val="1"/>
        <c:lblAlgn val="ctr"/>
        <c:lblOffset val="100"/>
        <c:noMultiLvlLbl val="0"/>
      </c:catAx>
      <c:valAx>
        <c:axId val="53323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and percentage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23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3.1'!$B$27</c:f>
              <c:strCache>
                <c:ptCount val="1"/>
                <c:pt idx="0">
                  <c:v>EMA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8944444444444443E-2"/>
                  <c:y val="-4.846429415722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11-494F-A120-EE816D209FD2}"/>
                </c:ext>
              </c:extLst>
            </c:dLbl>
            <c:dLbl>
              <c:idx val="2"/>
              <c:layout>
                <c:manualLayout>
                  <c:x val="-3.5055555555555555E-2"/>
                  <c:y val="3.4676583440926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11-494F-A120-EE816D209FD2}"/>
                </c:ext>
              </c:extLst>
            </c:dLbl>
            <c:dLbl>
              <c:idx val="3"/>
              <c:layout>
                <c:manualLayout>
                  <c:x val="-3.227777777777778E-2"/>
                  <c:y val="4.8533396373952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11-494F-A120-EE816D209FD2}"/>
                </c:ext>
              </c:extLst>
            </c:dLbl>
            <c:dLbl>
              <c:idx val="4"/>
              <c:layout>
                <c:manualLayout>
                  <c:x val="-4.8944444444444547E-2"/>
                  <c:y val="5.3152334018293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11-494F-A120-EE816D209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3.1'!$C$26:$G$26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3.1'!$C$27:$G$27</c:f>
              <c:numCache>
                <c:formatCode>General</c:formatCode>
                <c:ptCount val="5"/>
                <c:pt idx="0">
                  <c:v>2475</c:v>
                </c:pt>
                <c:pt idx="1">
                  <c:v>2942</c:v>
                </c:pt>
                <c:pt idx="2">
                  <c:v>3320</c:v>
                </c:pt>
                <c:pt idx="3">
                  <c:v>5050</c:v>
                </c:pt>
                <c:pt idx="4">
                  <c:v>5811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11-494F-A120-EE816D209FD2}"/>
            </c:ext>
          </c:extLst>
        </c:ser>
        <c:ser>
          <c:idx val="1"/>
          <c:order val="1"/>
          <c:tx>
            <c:strRef>
              <c:f>'Figure 3.1'!$B$28</c:f>
              <c:strCache>
                <c:ptCount val="1"/>
                <c:pt idx="0">
                  <c:v>Surgical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3.1'!$C$26:$G$26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3.1'!$C$28:$G$28</c:f>
              <c:numCache>
                <c:formatCode>General</c:formatCode>
                <c:ptCount val="5"/>
                <c:pt idx="0">
                  <c:v>10504</c:v>
                </c:pt>
                <c:pt idx="1">
                  <c:v>10050</c:v>
                </c:pt>
                <c:pt idx="2">
                  <c:v>9262</c:v>
                </c:pt>
                <c:pt idx="3">
                  <c:v>7807</c:v>
                </c:pt>
                <c:pt idx="4">
                  <c:v>7133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1-494F-A120-EE816D209FD2}"/>
            </c:ext>
          </c:extLst>
        </c:ser>
        <c:ser>
          <c:idx val="2"/>
          <c:order val="2"/>
          <c:tx>
            <c:strRef>
              <c:f>'Figure 3.1'!$B$29</c:f>
              <c:strCache>
                <c:ptCount val="1"/>
                <c:pt idx="0">
                  <c:v>Later medical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3.1'!$C$26:$G$26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3.1'!$C$29:$G$29</c:f>
              <c:numCache>
                <c:formatCode>General</c:formatCode>
                <c:ptCount val="5"/>
                <c:pt idx="0">
                  <c:v>261</c:v>
                </c:pt>
                <c:pt idx="1">
                  <c:v>241</c:v>
                </c:pt>
                <c:pt idx="2">
                  <c:v>302</c:v>
                </c:pt>
                <c:pt idx="3">
                  <c:v>301</c:v>
                </c:pt>
                <c:pt idx="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1-494F-A120-EE816D209FD2}"/>
            </c:ext>
          </c:extLst>
        </c:ser>
        <c:ser>
          <c:idx val="3"/>
          <c:order val="3"/>
          <c:tx>
            <c:strRef>
              <c:f>'Figure 3.1'!$B$30</c:f>
              <c:strCache>
                <c:ptCount val="1"/>
                <c:pt idx="0">
                  <c:v>Other*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3.1'!$C$26:$G$26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'Figure 3.1'!$C$30:$G$30</c:f>
              <c:numCache>
                <c:formatCode>General</c:formatCode>
                <c:ptCount val="5"/>
                <c:pt idx="0">
                  <c:v>45</c:v>
                </c:pt>
                <c:pt idx="1">
                  <c:v>49</c:v>
                </c:pt>
                <c:pt idx="2">
                  <c:v>64</c:v>
                </c:pt>
                <c:pt idx="3">
                  <c:v>88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1-494F-A120-EE816D20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708928"/>
        <c:axId val="810707944"/>
      </c:lineChart>
      <c:catAx>
        <c:axId val="81070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07944"/>
        <c:crosses val="autoZero"/>
        <c:auto val="1"/>
        <c:lblAlgn val="ctr"/>
        <c:lblOffset val="100"/>
        <c:noMultiLvlLbl val="0"/>
      </c:catAx>
      <c:valAx>
        <c:axId val="81070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70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3.2'!$C$28</c:f>
              <c:strCache>
                <c:ptCount val="1"/>
                <c:pt idx="0">
                  <c:v>EMA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3.2'!$B$29:$B$48</c:f>
              <c:strCache>
                <c:ptCount val="20"/>
                <c:pt idx="0">
                  <c:v>Capital and Coast</c:v>
                </c:pt>
                <c:pt idx="1">
                  <c:v>Hawkes Bay</c:v>
                </c:pt>
                <c:pt idx="2">
                  <c:v>Hutt Valley</c:v>
                </c:pt>
                <c:pt idx="3">
                  <c:v>Mid Central</c:v>
                </c:pt>
                <c:pt idx="4">
                  <c:v>Nelson Marlborough</c:v>
                </c:pt>
                <c:pt idx="5">
                  <c:v>Wairarapa</c:v>
                </c:pt>
                <c:pt idx="6">
                  <c:v>Whanganui</c:v>
                </c:pt>
                <c:pt idx="7">
                  <c:v>Auckland</c:v>
                </c:pt>
                <c:pt idx="8">
                  <c:v>Counties Manukau</c:v>
                </c:pt>
                <c:pt idx="9">
                  <c:v>Northland</c:v>
                </c:pt>
                <c:pt idx="10">
                  <c:v>Waitemata</c:v>
                </c:pt>
                <c:pt idx="11">
                  <c:v>Lakes</c:v>
                </c:pt>
                <c:pt idx="12">
                  <c:v>Tairawhiti</c:v>
                </c:pt>
                <c:pt idx="13">
                  <c:v>Taranaki</c:v>
                </c:pt>
                <c:pt idx="14">
                  <c:v>Waikato</c:v>
                </c:pt>
                <c:pt idx="15">
                  <c:v>Bay of Plenty</c:v>
                </c:pt>
                <c:pt idx="16">
                  <c:v>Canterbury</c:v>
                </c:pt>
                <c:pt idx="17">
                  <c:v>South Canterbury</c:v>
                </c:pt>
                <c:pt idx="18">
                  <c:v>Southern</c:v>
                </c:pt>
                <c:pt idx="19">
                  <c:v>West Coast</c:v>
                </c:pt>
              </c:strCache>
            </c:strRef>
          </c:cat>
          <c:val>
            <c:numRef>
              <c:f>'Figure 3.2'!$C$29:$C$48</c:f>
              <c:numCache>
                <c:formatCode>General</c:formatCode>
                <c:ptCount val="20"/>
                <c:pt idx="0">
                  <c:v>200</c:v>
                </c:pt>
                <c:pt idx="1">
                  <c:v>166</c:v>
                </c:pt>
                <c:pt idx="2">
                  <c:v>107</c:v>
                </c:pt>
                <c:pt idx="3">
                  <c:v>266</c:v>
                </c:pt>
                <c:pt idx="4">
                  <c:v>164</c:v>
                </c:pt>
                <c:pt idx="5">
                  <c:v>75</c:v>
                </c:pt>
                <c:pt idx="6">
                  <c:v>63</c:v>
                </c:pt>
                <c:pt idx="7">
                  <c:v>636</c:v>
                </c:pt>
                <c:pt idx="8">
                  <c:v>647</c:v>
                </c:pt>
                <c:pt idx="9">
                  <c:v>275</c:v>
                </c:pt>
                <c:pt idx="10">
                  <c:v>737</c:v>
                </c:pt>
                <c:pt idx="11">
                  <c:v>163</c:v>
                </c:pt>
                <c:pt idx="12">
                  <c:v>105</c:v>
                </c:pt>
                <c:pt idx="13">
                  <c:v>246</c:v>
                </c:pt>
                <c:pt idx="14">
                  <c:v>255</c:v>
                </c:pt>
                <c:pt idx="15">
                  <c:v>401</c:v>
                </c:pt>
                <c:pt idx="16">
                  <c:v>635</c:v>
                </c:pt>
                <c:pt idx="17">
                  <c:v>52</c:v>
                </c:pt>
                <c:pt idx="18">
                  <c:v>579</c:v>
                </c:pt>
                <c:pt idx="1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1-44CC-87EA-CDE88A42BB17}"/>
            </c:ext>
          </c:extLst>
        </c:ser>
        <c:ser>
          <c:idx val="1"/>
          <c:order val="1"/>
          <c:tx>
            <c:strRef>
              <c:f>'Figure 3.2'!$D$28</c:f>
              <c:strCache>
                <c:ptCount val="1"/>
                <c:pt idx="0">
                  <c:v>Surgical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3.2'!$B$29:$B$48</c:f>
              <c:strCache>
                <c:ptCount val="20"/>
                <c:pt idx="0">
                  <c:v>Capital and Coast</c:v>
                </c:pt>
                <c:pt idx="1">
                  <c:v>Hawkes Bay</c:v>
                </c:pt>
                <c:pt idx="2">
                  <c:v>Hutt Valley</c:v>
                </c:pt>
                <c:pt idx="3">
                  <c:v>Mid Central</c:v>
                </c:pt>
                <c:pt idx="4">
                  <c:v>Nelson Marlborough</c:v>
                </c:pt>
                <c:pt idx="5">
                  <c:v>Wairarapa</c:v>
                </c:pt>
                <c:pt idx="6">
                  <c:v>Whanganui</c:v>
                </c:pt>
                <c:pt idx="7">
                  <c:v>Auckland</c:v>
                </c:pt>
                <c:pt idx="8">
                  <c:v>Counties Manukau</c:v>
                </c:pt>
                <c:pt idx="9">
                  <c:v>Northland</c:v>
                </c:pt>
                <c:pt idx="10">
                  <c:v>Waitemata</c:v>
                </c:pt>
                <c:pt idx="11">
                  <c:v>Lakes</c:v>
                </c:pt>
                <c:pt idx="12">
                  <c:v>Tairawhiti</c:v>
                </c:pt>
                <c:pt idx="13">
                  <c:v>Taranaki</c:v>
                </c:pt>
                <c:pt idx="14">
                  <c:v>Waikato</c:v>
                </c:pt>
                <c:pt idx="15">
                  <c:v>Bay of Plenty</c:v>
                </c:pt>
                <c:pt idx="16">
                  <c:v>Canterbury</c:v>
                </c:pt>
                <c:pt idx="17">
                  <c:v>South Canterbury</c:v>
                </c:pt>
                <c:pt idx="18">
                  <c:v>Southern</c:v>
                </c:pt>
                <c:pt idx="19">
                  <c:v>West Coast</c:v>
                </c:pt>
              </c:strCache>
            </c:strRef>
          </c:cat>
          <c:val>
            <c:numRef>
              <c:f>'Figure 3.2'!$D$29:$D$48</c:f>
              <c:numCache>
                <c:formatCode>General</c:formatCode>
                <c:ptCount val="20"/>
                <c:pt idx="0">
                  <c:v>614</c:v>
                </c:pt>
                <c:pt idx="1">
                  <c:v>290</c:v>
                </c:pt>
                <c:pt idx="2">
                  <c:v>329</c:v>
                </c:pt>
                <c:pt idx="3">
                  <c:v>329</c:v>
                </c:pt>
                <c:pt idx="4">
                  <c:v>190</c:v>
                </c:pt>
                <c:pt idx="5">
                  <c:v>53</c:v>
                </c:pt>
                <c:pt idx="6">
                  <c:v>103</c:v>
                </c:pt>
                <c:pt idx="7">
                  <c:v>717</c:v>
                </c:pt>
                <c:pt idx="8">
                  <c:v>876</c:v>
                </c:pt>
                <c:pt idx="9">
                  <c:v>204</c:v>
                </c:pt>
                <c:pt idx="10">
                  <c:v>791</c:v>
                </c:pt>
                <c:pt idx="11">
                  <c:v>157</c:v>
                </c:pt>
                <c:pt idx="12">
                  <c:v>63</c:v>
                </c:pt>
                <c:pt idx="13">
                  <c:v>29</c:v>
                </c:pt>
                <c:pt idx="14">
                  <c:v>824</c:v>
                </c:pt>
                <c:pt idx="15">
                  <c:v>360</c:v>
                </c:pt>
                <c:pt idx="16">
                  <c:v>756</c:v>
                </c:pt>
                <c:pt idx="17">
                  <c:v>8</c:v>
                </c:pt>
                <c:pt idx="18">
                  <c:v>333</c:v>
                </c:pt>
                <c:pt idx="1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1-44CC-87EA-CDE88A42BB17}"/>
            </c:ext>
          </c:extLst>
        </c:ser>
        <c:ser>
          <c:idx val="2"/>
          <c:order val="2"/>
          <c:tx>
            <c:strRef>
              <c:f>'Figure 3.2'!$E$28</c:f>
              <c:strCache>
                <c:ptCount val="1"/>
                <c:pt idx="0">
                  <c:v>Later medical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3.2'!$B$29:$B$48</c:f>
              <c:strCache>
                <c:ptCount val="20"/>
                <c:pt idx="0">
                  <c:v>Capital and Coast</c:v>
                </c:pt>
                <c:pt idx="1">
                  <c:v>Hawkes Bay</c:v>
                </c:pt>
                <c:pt idx="2">
                  <c:v>Hutt Valley</c:v>
                </c:pt>
                <c:pt idx="3">
                  <c:v>Mid Central</c:v>
                </c:pt>
                <c:pt idx="4">
                  <c:v>Nelson Marlborough</c:v>
                </c:pt>
                <c:pt idx="5">
                  <c:v>Wairarapa</c:v>
                </c:pt>
                <c:pt idx="6">
                  <c:v>Whanganui</c:v>
                </c:pt>
                <c:pt idx="7">
                  <c:v>Auckland</c:v>
                </c:pt>
                <c:pt idx="8">
                  <c:v>Counties Manukau</c:v>
                </c:pt>
                <c:pt idx="9">
                  <c:v>Northland</c:v>
                </c:pt>
                <c:pt idx="10">
                  <c:v>Waitemata</c:v>
                </c:pt>
                <c:pt idx="11">
                  <c:v>Lakes</c:v>
                </c:pt>
                <c:pt idx="12">
                  <c:v>Tairawhiti</c:v>
                </c:pt>
                <c:pt idx="13">
                  <c:v>Taranaki</c:v>
                </c:pt>
                <c:pt idx="14">
                  <c:v>Waikato</c:v>
                </c:pt>
                <c:pt idx="15">
                  <c:v>Bay of Plenty</c:v>
                </c:pt>
                <c:pt idx="16">
                  <c:v>Canterbury</c:v>
                </c:pt>
                <c:pt idx="17">
                  <c:v>South Canterbury</c:v>
                </c:pt>
                <c:pt idx="18">
                  <c:v>Southern</c:v>
                </c:pt>
                <c:pt idx="19">
                  <c:v>West Coast</c:v>
                </c:pt>
              </c:strCache>
            </c:strRef>
          </c:cat>
          <c:val>
            <c:numRef>
              <c:f>'Figure 3.2'!$E$29:$E$48</c:f>
              <c:numCache>
                <c:formatCode>General</c:formatCode>
                <c:ptCount val="20"/>
                <c:pt idx="0">
                  <c:v>15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42</c:v>
                </c:pt>
                <c:pt idx="8">
                  <c:v>51</c:v>
                </c:pt>
                <c:pt idx="9">
                  <c:v>9</c:v>
                </c:pt>
                <c:pt idx="10">
                  <c:v>42</c:v>
                </c:pt>
                <c:pt idx="11">
                  <c:v>3</c:v>
                </c:pt>
                <c:pt idx="12">
                  <c:v>1</c:v>
                </c:pt>
                <c:pt idx="13">
                  <c:v>10</c:v>
                </c:pt>
                <c:pt idx="14">
                  <c:v>23</c:v>
                </c:pt>
                <c:pt idx="15">
                  <c:v>0</c:v>
                </c:pt>
                <c:pt idx="16">
                  <c:v>20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E1-44CC-87EA-CDE88A42B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487976"/>
        <c:axId val="745487320"/>
      </c:barChart>
      <c:catAx>
        <c:axId val="745487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487320"/>
        <c:crosses val="autoZero"/>
        <c:auto val="1"/>
        <c:lblAlgn val="ctr"/>
        <c:lblOffset val="100"/>
        <c:noMultiLvlLbl val="0"/>
      </c:catAx>
      <c:valAx>
        <c:axId val="74548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5487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3.3 + Table 3.1 '!$A$29:$A$44</c:f>
              <c:strCache>
                <c:ptCount val="16"/>
                <c:pt idx="0">
                  <c:v>Auckland</c:v>
                </c:pt>
                <c:pt idx="1">
                  <c:v>Canterbury</c:v>
                </c:pt>
                <c:pt idx="2">
                  <c:v>Capital and Coast</c:v>
                </c:pt>
                <c:pt idx="3">
                  <c:v>Waikato</c:v>
                </c:pt>
                <c:pt idx="4">
                  <c:v>Southern</c:v>
                </c:pt>
                <c:pt idx="5">
                  <c:v>Mid Central</c:v>
                </c:pt>
                <c:pt idx="6">
                  <c:v>Lakes</c:v>
                </c:pt>
                <c:pt idx="7">
                  <c:v>Northland</c:v>
                </c:pt>
                <c:pt idx="8">
                  <c:v>Hawkes Bay</c:v>
                </c:pt>
                <c:pt idx="9">
                  <c:v>Nelson Marlborough</c:v>
                </c:pt>
                <c:pt idx="10">
                  <c:v>Bay of Plenty</c:v>
                </c:pt>
                <c:pt idx="11">
                  <c:v>Taranaki</c:v>
                </c:pt>
                <c:pt idx="12">
                  <c:v>Tairāwhiti</c:v>
                </c:pt>
                <c:pt idx="13">
                  <c:v>South Canterbury</c:v>
                </c:pt>
                <c:pt idx="14">
                  <c:v>Counties Manukau</c:v>
                </c:pt>
                <c:pt idx="15">
                  <c:v>Waitematā</c:v>
                </c:pt>
              </c:strCache>
            </c:strRef>
          </c:cat>
          <c:val>
            <c:numRef>
              <c:f>'Figure 3.3 + Table 3.1 '!$B$29:$B$44</c:f>
              <c:numCache>
                <c:formatCode>General</c:formatCode>
                <c:ptCount val="16"/>
                <c:pt idx="0">
                  <c:v>4656</c:v>
                </c:pt>
                <c:pt idx="1">
                  <c:v>1612</c:v>
                </c:pt>
                <c:pt idx="2">
                  <c:v>1259</c:v>
                </c:pt>
                <c:pt idx="3">
                  <c:v>997</c:v>
                </c:pt>
                <c:pt idx="4">
                  <c:v>987</c:v>
                </c:pt>
                <c:pt idx="5">
                  <c:v>902</c:v>
                </c:pt>
                <c:pt idx="6">
                  <c:v>794</c:v>
                </c:pt>
                <c:pt idx="7">
                  <c:v>413</c:v>
                </c:pt>
                <c:pt idx="8">
                  <c:v>420</c:v>
                </c:pt>
                <c:pt idx="9">
                  <c:v>328</c:v>
                </c:pt>
                <c:pt idx="10">
                  <c:v>246</c:v>
                </c:pt>
                <c:pt idx="11">
                  <c:v>304</c:v>
                </c:pt>
                <c:pt idx="12">
                  <c:v>172</c:v>
                </c:pt>
                <c:pt idx="13">
                  <c:v>55</c:v>
                </c:pt>
                <c:pt idx="14">
                  <c:v>53</c:v>
                </c:pt>
                <c:pt idx="1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A-46D8-A0EA-67E8CAB4C28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3.3 + Table 3.1 '!$A$29:$A$44</c:f>
              <c:strCache>
                <c:ptCount val="16"/>
                <c:pt idx="0">
                  <c:v>Auckland</c:v>
                </c:pt>
                <c:pt idx="1">
                  <c:v>Canterbury</c:v>
                </c:pt>
                <c:pt idx="2">
                  <c:v>Capital and Coast</c:v>
                </c:pt>
                <c:pt idx="3">
                  <c:v>Waikato</c:v>
                </c:pt>
                <c:pt idx="4">
                  <c:v>Southern</c:v>
                </c:pt>
                <c:pt idx="5">
                  <c:v>Mid Central</c:v>
                </c:pt>
                <c:pt idx="6">
                  <c:v>Lakes</c:v>
                </c:pt>
                <c:pt idx="7">
                  <c:v>Northland</c:v>
                </c:pt>
                <c:pt idx="8">
                  <c:v>Hawkes Bay</c:v>
                </c:pt>
                <c:pt idx="9">
                  <c:v>Nelson Marlborough</c:v>
                </c:pt>
                <c:pt idx="10">
                  <c:v>Bay of Plenty</c:v>
                </c:pt>
                <c:pt idx="11">
                  <c:v>Taranaki</c:v>
                </c:pt>
                <c:pt idx="12">
                  <c:v>Tairāwhiti</c:v>
                </c:pt>
                <c:pt idx="13">
                  <c:v>South Canterbury</c:v>
                </c:pt>
                <c:pt idx="14">
                  <c:v>Counties Manukau</c:v>
                </c:pt>
                <c:pt idx="15">
                  <c:v>Waitematā</c:v>
                </c:pt>
              </c:strCache>
            </c:strRef>
          </c:cat>
          <c:val>
            <c:numRef>
              <c:f>'Figure 3.3 + Table 3.1 '!$C$29:$C$44</c:f>
              <c:numCache>
                <c:formatCode>General</c:formatCode>
                <c:ptCount val="16"/>
                <c:pt idx="0">
                  <c:v>4597</c:v>
                </c:pt>
                <c:pt idx="1">
                  <c:v>1470</c:v>
                </c:pt>
                <c:pt idx="2">
                  <c:v>1297</c:v>
                </c:pt>
                <c:pt idx="3">
                  <c:v>989</c:v>
                </c:pt>
                <c:pt idx="4">
                  <c:v>969</c:v>
                </c:pt>
                <c:pt idx="5">
                  <c:v>932</c:v>
                </c:pt>
                <c:pt idx="6">
                  <c:v>802</c:v>
                </c:pt>
                <c:pt idx="7">
                  <c:v>480</c:v>
                </c:pt>
                <c:pt idx="8">
                  <c:v>446</c:v>
                </c:pt>
                <c:pt idx="9">
                  <c:v>364</c:v>
                </c:pt>
                <c:pt idx="10">
                  <c:v>305</c:v>
                </c:pt>
                <c:pt idx="11">
                  <c:v>283</c:v>
                </c:pt>
                <c:pt idx="12">
                  <c:v>167</c:v>
                </c:pt>
                <c:pt idx="13">
                  <c:v>57</c:v>
                </c:pt>
                <c:pt idx="14">
                  <c:v>53</c:v>
                </c:pt>
                <c:pt idx="1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A-46D8-A0EA-67E8CAB4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3250368"/>
        <c:axId val="623241840"/>
      </c:barChart>
      <c:catAx>
        <c:axId val="623250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41840"/>
        <c:crosses val="autoZero"/>
        <c:auto val="1"/>
        <c:lblAlgn val="ctr"/>
        <c:lblOffset val="100"/>
        <c:noMultiLvlLbl val="0"/>
      </c:catAx>
      <c:valAx>
        <c:axId val="623241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abortion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5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4.1'!$A$27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4.1'!$B$27:$F$27</c:f>
              <c:numCache>
                <c:formatCode>General</c:formatCode>
                <c:ptCount val="5"/>
                <c:pt idx="0">
                  <c:v>975</c:v>
                </c:pt>
                <c:pt idx="1">
                  <c:v>456</c:v>
                </c:pt>
                <c:pt idx="2">
                  <c:v>1037</c:v>
                </c:pt>
                <c:pt idx="3">
                  <c:v>3371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C-4F6D-934C-E7532CE17598}"/>
            </c:ext>
          </c:extLst>
        </c:ser>
        <c:ser>
          <c:idx val="1"/>
          <c:order val="1"/>
          <c:tx>
            <c:strRef>
              <c:f>'Figure 4.1'!$A$28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4.1'!$B$28:$F$28</c:f>
              <c:numCache>
                <c:formatCode>General</c:formatCode>
                <c:ptCount val="5"/>
                <c:pt idx="0">
                  <c:v>613</c:v>
                </c:pt>
                <c:pt idx="1">
                  <c:v>250</c:v>
                </c:pt>
                <c:pt idx="2">
                  <c:v>739</c:v>
                </c:pt>
                <c:pt idx="3">
                  <c:v>1295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C-4F6D-934C-E7532CE17598}"/>
            </c:ext>
          </c:extLst>
        </c:ser>
        <c:ser>
          <c:idx val="2"/>
          <c:order val="2"/>
          <c:tx>
            <c:strRef>
              <c:f>'Figure 4.1'!$A$29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4.1'!$B$29:$F$29</c:f>
              <c:numCache>
                <c:formatCode>General</c:formatCode>
                <c:ptCount val="5"/>
                <c:pt idx="0">
                  <c:v>704</c:v>
                </c:pt>
                <c:pt idx="1">
                  <c:v>207</c:v>
                </c:pt>
                <c:pt idx="2">
                  <c:v>779</c:v>
                </c:pt>
                <c:pt idx="3">
                  <c:v>1395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C-4F6D-934C-E7532CE17598}"/>
            </c:ext>
          </c:extLst>
        </c:ser>
        <c:ser>
          <c:idx val="3"/>
          <c:order val="3"/>
          <c:tx>
            <c:strRef>
              <c:f>'Figure 4.1'!$A$30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4.1'!$B$30:$F$30</c:f>
              <c:numCache>
                <c:formatCode>General</c:formatCode>
                <c:ptCount val="5"/>
                <c:pt idx="0">
                  <c:v>451</c:v>
                </c:pt>
                <c:pt idx="1">
                  <c:v>121</c:v>
                </c:pt>
                <c:pt idx="2">
                  <c:v>145</c:v>
                </c:pt>
                <c:pt idx="3">
                  <c:v>669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C-4F6D-934C-E7532CE17598}"/>
            </c:ext>
          </c:extLst>
        </c:ser>
        <c:ser>
          <c:idx val="4"/>
          <c:order val="4"/>
          <c:tx>
            <c:strRef>
              <c:f>'Figure 4.1'!$A$31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4.1'!$B$31:$F$31</c:f>
              <c:numCache>
                <c:formatCode>General</c:formatCode>
                <c:ptCount val="5"/>
                <c:pt idx="0">
                  <c:v>223</c:v>
                </c:pt>
                <c:pt idx="1">
                  <c:v>50</c:v>
                </c:pt>
                <c:pt idx="2">
                  <c:v>17</c:v>
                </c:pt>
                <c:pt idx="3">
                  <c:v>212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C-4F6D-934C-E7532CE17598}"/>
            </c:ext>
          </c:extLst>
        </c:ser>
        <c:ser>
          <c:idx val="5"/>
          <c:order val="5"/>
          <c:tx>
            <c:strRef>
              <c:f>'Figure 4.1'!$A$32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4.1'!$B$32:$F$32</c:f>
              <c:numCache>
                <c:formatCode>General</c:formatCode>
                <c:ptCount val="5"/>
                <c:pt idx="0">
                  <c:v>112</c:v>
                </c:pt>
                <c:pt idx="1">
                  <c:v>28</c:v>
                </c:pt>
                <c:pt idx="2">
                  <c:v>3</c:v>
                </c:pt>
                <c:pt idx="3">
                  <c:v>56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3C-4F6D-934C-E7532CE17598}"/>
            </c:ext>
          </c:extLst>
        </c:ser>
        <c:ser>
          <c:idx val="6"/>
          <c:order val="6"/>
          <c:tx>
            <c:strRef>
              <c:f>'Figure 4.1'!$A$33</c:f>
              <c:strCache>
                <c:ptCount val="1"/>
                <c:pt idx="0">
                  <c:v>6 or more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4.1'!$B$26:$F$26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4.1'!$B$33:$F$33</c:f>
              <c:numCache>
                <c:formatCode>General</c:formatCode>
                <c:ptCount val="5"/>
                <c:pt idx="0">
                  <c:v>74</c:v>
                </c:pt>
                <c:pt idx="1">
                  <c:v>19</c:v>
                </c:pt>
                <c:pt idx="2">
                  <c:v>7</c:v>
                </c:pt>
                <c:pt idx="3">
                  <c:v>43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3C-4F6D-934C-E7532CE175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52014136"/>
        <c:axId val="1052020696"/>
      </c:barChart>
      <c:catAx>
        <c:axId val="1052014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 sz="1000" b="0" i="0" baseline="0">
                    <a:effectLst/>
                  </a:rPr>
                  <a:t>Grouped total response ethnicity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020696"/>
        <c:crosses val="autoZero"/>
        <c:auto val="1"/>
        <c:lblAlgn val="ctr"/>
        <c:lblOffset val="100"/>
        <c:noMultiLvlLbl val="0"/>
      </c:catAx>
      <c:valAx>
        <c:axId val="105202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Previous live births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01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4.2'!$A$23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4.2'!$B$23:$F$23</c:f>
              <c:numCache>
                <c:formatCode>General</c:formatCode>
                <c:ptCount val="5"/>
                <c:pt idx="0">
                  <c:v>1804</c:v>
                </c:pt>
                <c:pt idx="1">
                  <c:v>753</c:v>
                </c:pt>
                <c:pt idx="2">
                  <c:v>1864</c:v>
                </c:pt>
                <c:pt idx="3">
                  <c:v>4386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9-4F6F-AAD1-F0EEF117E78A}"/>
            </c:ext>
          </c:extLst>
        </c:ser>
        <c:ser>
          <c:idx val="1"/>
          <c:order val="1"/>
          <c:tx>
            <c:strRef>
              <c:f>'Figure 4.2'!$A$24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4.2'!$B$24:$F$24</c:f>
              <c:numCache>
                <c:formatCode>General</c:formatCode>
                <c:ptCount val="5"/>
                <c:pt idx="0">
                  <c:v>800</c:v>
                </c:pt>
                <c:pt idx="1">
                  <c:v>259</c:v>
                </c:pt>
                <c:pt idx="2">
                  <c:v>635</c:v>
                </c:pt>
                <c:pt idx="3">
                  <c:v>1672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9-4F6F-AAD1-F0EEF117E78A}"/>
            </c:ext>
          </c:extLst>
        </c:ser>
        <c:ser>
          <c:idx val="2"/>
          <c:order val="2"/>
          <c:tx>
            <c:strRef>
              <c:f>'Figure 4.2'!$A$25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4.2'!$B$25:$F$25</c:f>
              <c:numCache>
                <c:formatCode>General</c:formatCode>
                <c:ptCount val="5"/>
                <c:pt idx="0">
                  <c:v>347</c:v>
                </c:pt>
                <c:pt idx="1">
                  <c:v>74</c:v>
                </c:pt>
                <c:pt idx="2">
                  <c:v>157</c:v>
                </c:pt>
                <c:pt idx="3">
                  <c:v>614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9-4F6F-AAD1-F0EEF117E78A}"/>
            </c:ext>
          </c:extLst>
        </c:ser>
        <c:ser>
          <c:idx val="3"/>
          <c:order val="3"/>
          <c:tx>
            <c:strRef>
              <c:f>'Figure 4.2'!$A$26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4.2'!$B$26:$F$26</c:f>
              <c:numCache>
                <c:formatCode>General</c:formatCode>
                <c:ptCount val="5"/>
                <c:pt idx="0">
                  <c:v>131</c:v>
                </c:pt>
                <c:pt idx="1">
                  <c:v>32</c:v>
                </c:pt>
                <c:pt idx="2">
                  <c:v>44</c:v>
                </c:pt>
                <c:pt idx="3">
                  <c:v>220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D9-4F6F-AAD1-F0EEF117E78A}"/>
            </c:ext>
          </c:extLst>
        </c:ser>
        <c:ser>
          <c:idx val="4"/>
          <c:order val="4"/>
          <c:tx>
            <c:strRef>
              <c:f>'Figure 4.2'!$A$27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4.2'!$B$27:$F$27</c:f>
              <c:numCache>
                <c:formatCode>General</c:formatCode>
                <c:ptCount val="5"/>
                <c:pt idx="0">
                  <c:v>38</c:v>
                </c:pt>
                <c:pt idx="1">
                  <c:v>9</c:v>
                </c:pt>
                <c:pt idx="2">
                  <c:v>14</c:v>
                </c:pt>
                <c:pt idx="3">
                  <c:v>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9-4F6F-AAD1-F0EEF117E78A}"/>
            </c:ext>
          </c:extLst>
        </c:ser>
        <c:ser>
          <c:idx val="5"/>
          <c:order val="5"/>
          <c:tx>
            <c:strRef>
              <c:f>'Figure 4.2'!$A$28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4.2'!$B$28:$F$28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7</c:v>
                </c:pt>
                <c:pt idx="3">
                  <c:v>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D9-4F6F-AAD1-F0EEF117E78A}"/>
            </c:ext>
          </c:extLst>
        </c:ser>
        <c:ser>
          <c:idx val="6"/>
          <c:order val="6"/>
          <c:tx>
            <c:strRef>
              <c:f>'Figure 4.2'!$A$29</c:f>
              <c:strCache>
                <c:ptCount val="1"/>
                <c:pt idx="0">
                  <c:v>6 or more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4.2'!$B$22:$F$22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4.2'!$B$29:$F$29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2">
                  <c:v>5</c:v>
                </c:pt>
                <c:pt idx="3">
                  <c:v>20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D9-4F6F-AAD1-F0EEF117E78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46163448"/>
        <c:axId val="846160824"/>
      </c:barChart>
      <c:catAx>
        <c:axId val="846163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Grouped</a:t>
                </a:r>
                <a:r>
                  <a:rPr lang="en-NZ" baseline="0"/>
                  <a:t> total response ethnicity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0824"/>
        <c:crosses val="autoZero"/>
        <c:auto val="1"/>
        <c:lblAlgn val="ctr"/>
        <c:lblOffset val="100"/>
        <c:noMultiLvlLbl val="0"/>
      </c:catAx>
      <c:valAx>
        <c:axId val="84616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Previous abortion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16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5.1'!$C$23</c:f>
              <c:strCache>
                <c:ptCount val="1"/>
                <c:pt idx="0">
                  <c:v>Number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8-404E-A3E8-3985D3AF9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D8-404E-A3E8-3985D3AF94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D8-404E-A3E8-3985D3AF9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5.1'!$B$24:$B$26</c:f>
              <c:strCache>
                <c:ptCount val="3"/>
                <c:pt idx="0">
                  <c:v> None/Unknown</c:v>
                </c:pt>
                <c:pt idx="1">
                  <c:v>Booked/referred or information provision only</c:v>
                </c:pt>
                <c:pt idx="2">
                  <c:v>Contraception provided</c:v>
                </c:pt>
              </c:strCache>
            </c:strRef>
          </c:cat>
          <c:val>
            <c:numRef>
              <c:f>'Figure 5.1'!$C$24:$C$26</c:f>
              <c:numCache>
                <c:formatCode>General</c:formatCode>
                <c:ptCount val="3"/>
                <c:pt idx="0">
                  <c:v>3301</c:v>
                </c:pt>
                <c:pt idx="1">
                  <c:v>267</c:v>
                </c:pt>
                <c:pt idx="2">
                  <c:v>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D8-404E-A3E8-3985D3AF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5.2 + Table 5.5 '!$B$26</c:f>
              <c:strCache>
                <c:ptCount val="1"/>
                <c:pt idx="0">
                  <c:v>LARC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5.2 + Table 5.5 '!$A$27:$A$29</c:f>
              <c:strCache>
                <c:ptCount val="3"/>
                <c:pt idx="0">
                  <c:v>EMA</c:v>
                </c:pt>
                <c:pt idx="1">
                  <c:v>Surgical</c:v>
                </c:pt>
                <c:pt idx="2">
                  <c:v>Later medical</c:v>
                </c:pt>
              </c:strCache>
            </c:strRef>
          </c:cat>
          <c:val>
            <c:numRef>
              <c:f>'Figure 5.2 + Table 5.5 '!$B$27:$B$29</c:f>
              <c:numCache>
                <c:formatCode>General</c:formatCode>
                <c:ptCount val="3"/>
                <c:pt idx="0">
                  <c:v>734</c:v>
                </c:pt>
                <c:pt idx="1">
                  <c:v>3820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4-4C75-A27D-C225B740536F}"/>
            </c:ext>
          </c:extLst>
        </c:ser>
        <c:ser>
          <c:idx val="1"/>
          <c:order val="1"/>
          <c:tx>
            <c:strRef>
              <c:f>'Figure 5.2 + Table 5.5 '!$C$26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5.2 + Table 5.5 '!$A$27:$A$29</c:f>
              <c:strCache>
                <c:ptCount val="3"/>
                <c:pt idx="0">
                  <c:v>EMA</c:v>
                </c:pt>
                <c:pt idx="1">
                  <c:v>Surgical</c:v>
                </c:pt>
                <c:pt idx="2">
                  <c:v>Later medical</c:v>
                </c:pt>
              </c:strCache>
            </c:strRef>
          </c:cat>
          <c:val>
            <c:numRef>
              <c:f>'Figure 5.2 + Table 5.5 '!$C$27:$C$29</c:f>
              <c:numCache>
                <c:formatCode>General</c:formatCode>
                <c:ptCount val="3"/>
                <c:pt idx="0">
                  <c:v>2591</c:v>
                </c:pt>
                <c:pt idx="1">
                  <c:v>2411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4-4C75-A27D-C225B740536F}"/>
            </c:ext>
          </c:extLst>
        </c:ser>
        <c:ser>
          <c:idx val="2"/>
          <c:order val="2"/>
          <c:tx>
            <c:strRef>
              <c:f>'Figure 5.2 + Table 5.5 '!$D$26</c:f>
              <c:strCache>
                <c:ptCount val="1"/>
                <c:pt idx="0">
                  <c:v>Booked/referred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5.2 + Table 5.5 '!$A$27:$A$29</c:f>
              <c:strCache>
                <c:ptCount val="3"/>
                <c:pt idx="0">
                  <c:v>EMA</c:v>
                </c:pt>
                <c:pt idx="1">
                  <c:v>Surgical</c:v>
                </c:pt>
                <c:pt idx="2">
                  <c:v>Later medical</c:v>
                </c:pt>
              </c:strCache>
            </c:strRef>
          </c:cat>
          <c:val>
            <c:numRef>
              <c:f>'Figure 5.2 + Table 5.5 '!$D$27:$D$29</c:f>
              <c:numCache>
                <c:formatCode>General</c:formatCode>
                <c:ptCount val="3"/>
                <c:pt idx="0">
                  <c:v>546</c:v>
                </c:pt>
                <c:pt idx="1">
                  <c:v>36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4-4C75-A27D-C225B740536F}"/>
            </c:ext>
          </c:extLst>
        </c:ser>
        <c:ser>
          <c:idx val="3"/>
          <c:order val="3"/>
          <c:tx>
            <c:strRef>
              <c:f>'Figure 5.2 + Table 5.5 '!$E$26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5.2 + Table 5.5 '!$A$27:$A$29</c:f>
              <c:strCache>
                <c:ptCount val="3"/>
                <c:pt idx="0">
                  <c:v>EMA</c:v>
                </c:pt>
                <c:pt idx="1">
                  <c:v>Surgical</c:v>
                </c:pt>
                <c:pt idx="2">
                  <c:v>Later medical</c:v>
                </c:pt>
              </c:strCache>
            </c:strRef>
          </c:cat>
          <c:val>
            <c:numRef>
              <c:f>'Figure 5.2 + Table 5.5 '!$E$27:$E$29</c:f>
              <c:numCache>
                <c:formatCode>General</c:formatCode>
                <c:ptCount val="3"/>
                <c:pt idx="0">
                  <c:v>1940</c:v>
                </c:pt>
                <c:pt idx="1">
                  <c:v>866</c:v>
                </c:pt>
                <c:pt idx="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4-4C75-A27D-C225B740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1245872"/>
        <c:axId val="1521254400"/>
      </c:barChart>
      <c:catAx>
        <c:axId val="1521245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Abortion procedure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254400"/>
        <c:crosses val="autoZero"/>
        <c:auto val="1"/>
        <c:lblAlgn val="ctr"/>
        <c:lblOffset val="100"/>
        <c:noMultiLvlLbl val="0"/>
      </c:catAx>
      <c:valAx>
        <c:axId val="15212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12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LARC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5.3 + Table 5.6 '!$A$34:$A$53</c:f>
              <c:strCache>
                <c:ptCount val="20"/>
                <c:pt idx="0">
                  <c:v>West Coast</c:v>
                </c:pt>
                <c:pt idx="1">
                  <c:v>Hutt Valley</c:v>
                </c:pt>
                <c:pt idx="2">
                  <c:v>Lakes</c:v>
                </c:pt>
                <c:pt idx="3">
                  <c:v>Capital and Coast</c:v>
                </c:pt>
                <c:pt idx="4">
                  <c:v>Tairāwhiti</c:v>
                </c:pt>
                <c:pt idx="5">
                  <c:v>Hawkes Bay</c:v>
                </c:pt>
                <c:pt idx="6">
                  <c:v>Mid Central</c:v>
                </c:pt>
                <c:pt idx="7">
                  <c:v>Waikato</c:v>
                </c:pt>
                <c:pt idx="8">
                  <c:v>Bay of Plenty</c:v>
                </c:pt>
                <c:pt idx="9">
                  <c:v>Counties Manukau</c:v>
                </c:pt>
                <c:pt idx="10">
                  <c:v>South Canterbury</c:v>
                </c:pt>
                <c:pt idx="11">
                  <c:v>Whanganui</c:v>
                </c:pt>
                <c:pt idx="12">
                  <c:v>Southern</c:v>
                </c:pt>
                <c:pt idx="13">
                  <c:v>Canterbury</c:v>
                </c:pt>
                <c:pt idx="14">
                  <c:v>Waitematā</c:v>
                </c:pt>
                <c:pt idx="15">
                  <c:v>Auckland</c:v>
                </c:pt>
                <c:pt idx="16">
                  <c:v>Nelson Marlborough</c:v>
                </c:pt>
                <c:pt idx="17">
                  <c:v>Northland</c:v>
                </c:pt>
                <c:pt idx="18">
                  <c:v>Wairarapa</c:v>
                </c:pt>
                <c:pt idx="19">
                  <c:v>Taranaki</c:v>
                </c:pt>
              </c:strCache>
            </c:strRef>
          </c:cat>
          <c:val>
            <c:numRef>
              <c:f>'Figure 5.3 + Table 5.6 '!$B$34:$B$53</c:f>
              <c:numCache>
                <c:formatCode>General</c:formatCode>
                <c:ptCount val="20"/>
                <c:pt idx="0">
                  <c:v>40</c:v>
                </c:pt>
                <c:pt idx="1">
                  <c:v>227</c:v>
                </c:pt>
                <c:pt idx="2">
                  <c:v>156</c:v>
                </c:pt>
                <c:pt idx="3">
                  <c:v>394</c:v>
                </c:pt>
                <c:pt idx="4">
                  <c:v>75</c:v>
                </c:pt>
                <c:pt idx="5">
                  <c:v>191</c:v>
                </c:pt>
                <c:pt idx="6">
                  <c:v>232</c:v>
                </c:pt>
                <c:pt idx="7">
                  <c:v>421</c:v>
                </c:pt>
                <c:pt idx="8">
                  <c:v>283</c:v>
                </c:pt>
                <c:pt idx="9">
                  <c:v>562</c:v>
                </c:pt>
                <c:pt idx="10">
                  <c:v>22</c:v>
                </c:pt>
                <c:pt idx="11">
                  <c:v>57</c:v>
                </c:pt>
                <c:pt idx="12">
                  <c:v>309</c:v>
                </c:pt>
                <c:pt idx="13">
                  <c:v>446</c:v>
                </c:pt>
                <c:pt idx="14">
                  <c:v>487</c:v>
                </c:pt>
                <c:pt idx="15">
                  <c:v>397</c:v>
                </c:pt>
                <c:pt idx="16">
                  <c:v>98</c:v>
                </c:pt>
                <c:pt idx="17">
                  <c:v>112</c:v>
                </c:pt>
                <c:pt idx="18">
                  <c:v>27</c:v>
                </c:pt>
                <c:pt idx="1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C-4AE6-A421-BF4570C13BB4}"/>
            </c:ext>
          </c:extLst>
        </c:ser>
        <c:ser>
          <c:idx val="1"/>
          <c:order val="1"/>
          <c:tx>
            <c:v>Other contraception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5.3 + Table 5.6 '!$A$34:$A$53</c:f>
              <c:strCache>
                <c:ptCount val="20"/>
                <c:pt idx="0">
                  <c:v>West Coast</c:v>
                </c:pt>
                <c:pt idx="1">
                  <c:v>Hutt Valley</c:v>
                </c:pt>
                <c:pt idx="2">
                  <c:v>Lakes</c:v>
                </c:pt>
                <c:pt idx="3">
                  <c:v>Capital and Coast</c:v>
                </c:pt>
                <c:pt idx="4">
                  <c:v>Tairāwhiti</c:v>
                </c:pt>
                <c:pt idx="5">
                  <c:v>Hawkes Bay</c:v>
                </c:pt>
                <c:pt idx="6">
                  <c:v>Mid Central</c:v>
                </c:pt>
                <c:pt idx="7">
                  <c:v>Waikato</c:v>
                </c:pt>
                <c:pt idx="8">
                  <c:v>Bay of Plenty</c:v>
                </c:pt>
                <c:pt idx="9">
                  <c:v>Counties Manukau</c:v>
                </c:pt>
                <c:pt idx="10">
                  <c:v>South Canterbury</c:v>
                </c:pt>
                <c:pt idx="11">
                  <c:v>Whanganui</c:v>
                </c:pt>
                <c:pt idx="12">
                  <c:v>Southern</c:v>
                </c:pt>
                <c:pt idx="13">
                  <c:v>Canterbury</c:v>
                </c:pt>
                <c:pt idx="14">
                  <c:v>Waitematā</c:v>
                </c:pt>
                <c:pt idx="15">
                  <c:v>Auckland</c:v>
                </c:pt>
                <c:pt idx="16">
                  <c:v>Nelson Marlborough</c:v>
                </c:pt>
                <c:pt idx="17">
                  <c:v>Northland</c:v>
                </c:pt>
                <c:pt idx="18">
                  <c:v>Wairarapa</c:v>
                </c:pt>
                <c:pt idx="19">
                  <c:v>Taranaki</c:v>
                </c:pt>
              </c:strCache>
            </c:strRef>
          </c:cat>
          <c:val>
            <c:numRef>
              <c:f>'Figure 5.3 + Table 5.6 '!$C$34:$C$53</c:f>
              <c:numCache>
                <c:formatCode>General</c:formatCode>
                <c:ptCount val="20"/>
                <c:pt idx="0">
                  <c:v>20</c:v>
                </c:pt>
                <c:pt idx="1">
                  <c:v>150</c:v>
                </c:pt>
                <c:pt idx="2">
                  <c:v>113</c:v>
                </c:pt>
                <c:pt idx="3">
                  <c:v>272</c:v>
                </c:pt>
                <c:pt idx="4">
                  <c:v>57</c:v>
                </c:pt>
                <c:pt idx="5">
                  <c:v>161</c:v>
                </c:pt>
                <c:pt idx="6">
                  <c:v>219</c:v>
                </c:pt>
                <c:pt idx="7">
                  <c:v>544</c:v>
                </c:pt>
                <c:pt idx="8">
                  <c:v>310</c:v>
                </c:pt>
                <c:pt idx="9">
                  <c:v>557</c:v>
                </c:pt>
                <c:pt idx="10">
                  <c:v>28</c:v>
                </c:pt>
                <c:pt idx="11">
                  <c:v>62</c:v>
                </c:pt>
                <c:pt idx="12">
                  <c:v>306</c:v>
                </c:pt>
                <c:pt idx="13">
                  <c:v>736</c:v>
                </c:pt>
                <c:pt idx="14">
                  <c:v>567</c:v>
                </c:pt>
                <c:pt idx="15">
                  <c:v>568</c:v>
                </c:pt>
                <c:pt idx="16">
                  <c:v>124</c:v>
                </c:pt>
                <c:pt idx="17">
                  <c:v>111</c:v>
                </c:pt>
                <c:pt idx="18">
                  <c:v>39</c:v>
                </c:pt>
                <c:pt idx="19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C-4AE6-A421-BF4570C13BB4}"/>
            </c:ext>
          </c:extLst>
        </c:ser>
        <c:ser>
          <c:idx val="2"/>
          <c:order val="2"/>
          <c:tx>
            <c:v>LARC booked / Other 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5.3 + Table 5.6 '!$A$34:$A$53</c:f>
              <c:strCache>
                <c:ptCount val="20"/>
                <c:pt idx="0">
                  <c:v>West Coast</c:v>
                </c:pt>
                <c:pt idx="1">
                  <c:v>Hutt Valley</c:v>
                </c:pt>
                <c:pt idx="2">
                  <c:v>Lakes</c:v>
                </c:pt>
                <c:pt idx="3">
                  <c:v>Capital and Coast</c:v>
                </c:pt>
                <c:pt idx="4">
                  <c:v>Tairāwhiti</c:v>
                </c:pt>
                <c:pt idx="5">
                  <c:v>Hawkes Bay</c:v>
                </c:pt>
                <c:pt idx="6">
                  <c:v>Mid Central</c:v>
                </c:pt>
                <c:pt idx="7">
                  <c:v>Waikato</c:v>
                </c:pt>
                <c:pt idx="8">
                  <c:v>Bay of Plenty</c:v>
                </c:pt>
                <c:pt idx="9">
                  <c:v>Counties Manukau</c:v>
                </c:pt>
                <c:pt idx="10">
                  <c:v>South Canterbury</c:v>
                </c:pt>
                <c:pt idx="11">
                  <c:v>Whanganui</c:v>
                </c:pt>
                <c:pt idx="12">
                  <c:v>Southern</c:v>
                </c:pt>
                <c:pt idx="13">
                  <c:v>Canterbury</c:v>
                </c:pt>
                <c:pt idx="14">
                  <c:v>Waitematā</c:v>
                </c:pt>
                <c:pt idx="15">
                  <c:v>Auckland</c:v>
                </c:pt>
                <c:pt idx="16">
                  <c:v>Nelson Marlborough</c:v>
                </c:pt>
                <c:pt idx="17">
                  <c:v>Northland</c:v>
                </c:pt>
                <c:pt idx="18">
                  <c:v>Wairarapa</c:v>
                </c:pt>
                <c:pt idx="19">
                  <c:v>Taranaki</c:v>
                </c:pt>
              </c:strCache>
            </c:strRef>
          </c:cat>
          <c:val>
            <c:numRef>
              <c:f>'Figure 5.3 + Table 5.6 '!$D$34:$D$53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32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16</c:v>
                </c:pt>
                <c:pt idx="14">
                  <c:v>43</c:v>
                </c:pt>
                <c:pt idx="15">
                  <c:v>37</c:v>
                </c:pt>
                <c:pt idx="16">
                  <c:v>0</c:v>
                </c:pt>
                <c:pt idx="17">
                  <c:v>14</c:v>
                </c:pt>
                <c:pt idx="18">
                  <c:v>0</c:v>
                </c:pt>
                <c:pt idx="1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C-4AE6-A421-BF4570C13BB4}"/>
            </c:ext>
          </c:extLst>
        </c:ser>
        <c:ser>
          <c:idx val="3"/>
          <c:order val="3"/>
          <c:tx>
            <c:v>None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5.3 + Table 5.6 '!$A$34:$A$53</c:f>
              <c:strCache>
                <c:ptCount val="20"/>
                <c:pt idx="0">
                  <c:v>West Coast</c:v>
                </c:pt>
                <c:pt idx="1">
                  <c:v>Hutt Valley</c:v>
                </c:pt>
                <c:pt idx="2">
                  <c:v>Lakes</c:v>
                </c:pt>
                <c:pt idx="3">
                  <c:v>Capital and Coast</c:v>
                </c:pt>
                <c:pt idx="4">
                  <c:v>Tairāwhiti</c:v>
                </c:pt>
                <c:pt idx="5">
                  <c:v>Hawkes Bay</c:v>
                </c:pt>
                <c:pt idx="6">
                  <c:v>Mid Central</c:v>
                </c:pt>
                <c:pt idx="7">
                  <c:v>Waikato</c:v>
                </c:pt>
                <c:pt idx="8">
                  <c:v>Bay of Plenty</c:v>
                </c:pt>
                <c:pt idx="9">
                  <c:v>Counties Manukau</c:v>
                </c:pt>
                <c:pt idx="10">
                  <c:v>South Canterbury</c:v>
                </c:pt>
                <c:pt idx="11">
                  <c:v>Whanganui</c:v>
                </c:pt>
                <c:pt idx="12">
                  <c:v>Southern</c:v>
                </c:pt>
                <c:pt idx="13">
                  <c:v>Canterbury</c:v>
                </c:pt>
                <c:pt idx="14">
                  <c:v>Waitematā</c:v>
                </c:pt>
                <c:pt idx="15">
                  <c:v>Auckland</c:v>
                </c:pt>
                <c:pt idx="16">
                  <c:v>Nelson Marlborough</c:v>
                </c:pt>
                <c:pt idx="17">
                  <c:v>Northland</c:v>
                </c:pt>
                <c:pt idx="18">
                  <c:v>Wairarapa</c:v>
                </c:pt>
                <c:pt idx="19">
                  <c:v>Taranaki</c:v>
                </c:pt>
              </c:strCache>
            </c:strRef>
          </c:cat>
          <c:val>
            <c:numRef>
              <c:f>'Figure 5.3 + Table 5.6 '!$E$34:$E$53</c:f>
              <c:numCache>
                <c:formatCode>General</c:formatCode>
                <c:ptCount val="20"/>
                <c:pt idx="0">
                  <c:v>6</c:v>
                </c:pt>
                <c:pt idx="1">
                  <c:v>65</c:v>
                </c:pt>
                <c:pt idx="2">
                  <c:v>60</c:v>
                </c:pt>
                <c:pt idx="3">
                  <c:v>164</c:v>
                </c:pt>
                <c:pt idx="4">
                  <c:v>40</c:v>
                </c:pt>
                <c:pt idx="5">
                  <c:v>109</c:v>
                </c:pt>
                <c:pt idx="6">
                  <c:v>150</c:v>
                </c:pt>
                <c:pt idx="7">
                  <c:v>141</c:v>
                </c:pt>
                <c:pt idx="8">
                  <c:v>144</c:v>
                </c:pt>
                <c:pt idx="9">
                  <c:v>428</c:v>
                </c:pt>
                <c:pt idx="10">
                  <c:v>14</c:v>
                </c:pt>
                <c:pt idx="11">
                  <c:v>49</c:v>
                </c:pt>
                <c:pt idx="12">
                  <c:v>294</c:v>
                </c:pt>
                <c:pt idx="13">
                  <c:v>219</c:v>
                </c:pt>
                <c:pt idx="14">
                  <c:v>479</c:v>
                </c:pt>
                <c:pt idx="15">
                  <c:v>398</c:v>
                </c:pt>
                <c:pt idx="16">
                  <c:v>136</c:v>
                </c:pt>
                <c:pt idx="17">
                  <c:v>253</c:v>
                </c:pt>
                <c:pt idx="18">
                  <c:v>64</c:v>
                </c:pt>
                <c:pt idx="1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C-4AE6-A421-BF4570C13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8606264"/>
        <c:axId val="858612824"/>
      </c:barChart>
      <c:catAx>
        <c:axId val="858606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 of domicile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12824"/>
        <c:crosses val="autoZero"/>
        <c:auto val="1"/>
        <c:lblAlgn val="ctr"/>
        <c:lblOffset val="100"/>
        <c:noMultiLvlLbl val="0"/>
      </c:catAx>
      <c:valAx>
        <c:axId val="858612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0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5.4'!$B$27</c:f>
              <c:strCache>
                <c:ptCount val="1"/>
                <c:pt idx="0">
                  <c:v>LARC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5.4'!$C$26:$G$26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5.4'!$C$27:$G$27</c:f>
              <c:numCache>
                <c:formatCode>General</c:formatCode>
                <c:ptCount val="5"/>
                <c:pt idx="0">
                  <c:v>1395</c:v>
                </c:pt>
                <c:pt idx="1">
                  <c:v>506</c:v>
                </c:pt>
                <c:pt idx="2">
                  <c:v>671</c:v>
                </c:pt>
                <c:pt idx="3">
                  <c:v>2416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1-43C3-90B2-D8C2B5AA5C4D}"/>
            </c:ext>
          </c:extLst>
        </c:ser>
        <c:ser>
          <c:idx val="1"/>
          <c:order val="1"/>
          <c:tx>
            <c:strRef>
              <c:f>'Figure 5.4'!$B$28</c:f>
              <c:strCache>
                <c:ptCount val="1"/>
                <c:pt idx="0">
                  <c:v>Other contraception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5.4'!$C$26:$G$26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5.4'!$C$28:$G$28</c:f>
              <c:numCache>
                <c:formatCode>General</c:formatCode>
                <c:ptCount val="5"/>
                <c:pt idx="0">
                  <c:v>976</c:v>
                </c:pt>
                <c:pt idx="1">
                  <c:v>337</c:v>
                </c:pt>
                <c:pt idx="2">
                  <c:v>1308</c:v>
                </c:pt>
                <c:pt idx="3">
                  <c:v>2719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1-43C3-90B2-D8C2B5AA5C4D}"/>
            </c:ext>
          </c:extLst>
        </c:ser>
        <c:ser>
          <c:idx val="2"/>
          <c:order val="2"/>
          <c:tx>
            <c:strRef>
              <c:f>'Figure 5.4'!$B$29</c:f>
              <c:strCache>
                <c:ptCount val="1"/>
                <c:pt idx="0">
                  <c:v>LARC booked/referred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5.4'!$C$26:$G$26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5.4'!$C$29:$G$29</c:f>
              <c:numCache>
                <c:formatCode>General</c:formatCode>
                <c:ptCount val="5"/>
                <c:pt idx="0">
                  <c:v>49</c:v>
                </c:pt>
                <c:pt idx="1">
                  <c:v>18</c:v>
                </c:pt>
                <c:pt idx="2">
                  <c:v>44</c:v>
                </c:pt>
                <c:pt idx="3">
                  <c:v>158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1-43C3-90B2-D8C2B5AA5C4D}"/>
            </c:ext>
          </c:extLst>
        </c:ser>
        <c:ser>
          <c:idx val="3"/>
          <c:order val="3"/>
          <c:tx>
            <c:strRef>
              <c:f>'Figure 5.4'!$B$30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5.4'!$C$26:$G$26</c:f>
              <c:strCache>
                <c:ptCount val="5"/>
                <c:pt idx="0">
                  <c:v>Māori</c:v>
                </c:pt>
                <c:pt idx="1">
                  <c:v>Pacific</c:v>
                </c:pt>
                <c:pt idx="2">
                  <c:v>Asian</c:v>
                </c:pt>
                <c:pt idx="3">
                  <c:v>European/Other</c:v>
                </c:pt>
                <c:pt idx="4">
                  <c:v>MELAA</c:v>
                </c:pt>
              </c:strCache>
            </c:strRef>
          </c:cat>
          <c:val>
            <c:numRef>
              <c:f>'Figure 5.4'!$C$30:$G$30</c:f>
              <c:numCache>
                <c:formatCode>General</c:formatCode>
                <c:ptCount val="5"/>
                <c:pt idx="0">
                  <c:v>732</c:v>
                </c:pt>
                <c:pt idx="1">
                  <c:v>270</c:v>
                </c:pt>
                <c:pt idx="2">
                  <c:v>704</c:v>
                </c:pt>
                <c:pt idx="3">
                  <c:v>1748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D1-43C3-90B2-D8C2B5AA5C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4889656"/>
        <c:axId val="454895560"/>
      </c:barChart>
      <c:catAx>
        <c:axId val="454889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Ethnicity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95560"/>
        <c:crosses val="autoZero"/>
        <c:auto val="1"/>
        <c:lblAlgn val="ctr"/>
        <c:lblOffset val="100"/>
        <c:noMultiLvlLbl val="0"/>
      </c:catAx>
      <c:valAx>
        <c:axId val="454895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889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6.2'!$D$34</c:f>
              <c:strCache>
                <c:ptCount val="1"/>
                <c:pt idx="0">
                  <c:v>Percentage abortion in 
another region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6.2'!$A$59:$A$78</c:f>
              <c:strCache>
                <c:ptCount val="20"/>
                <c:pt idx="0">
                  <c:v>Wairarapa</c:v>
                </c:pt>
                <c:pt idx="1">
                  <c:v>Whanganui</c:v>
                </c:pt>
                <c:pt idx="2">
                  <c:v>West Coast</c:v>
                </c:pt>
                <c:pt idx="3">
                  <c:v>Hutt Valley</c:v>
                </c:pt>
                <c:pt idx="4">
                  <c:v>Waitematā</c:v>
                </c:pt>
                <c:pt idx="5">
                  <c:v>Counties Manukau</c:v>
                </c:pt>
                <c:pt idx="6">
                  <c:v>Bay of Plenty</c:v>
                </c:pt>
                <c:pt idx="7">
                  <c:v>Waikato</c:v>
                </c:pt>
                <c:pt idx="8">
                  <c:v>South Canterbury</c:v>
                </c:pt>
                <c:pt idx="9">
                  <c:v>Tairāwhiti</c:v>
                </c:pt>
                <c:pt idx="10">
                  <c:v>Hawkes Bay</c:v>
                </c:pt>
                <c:pt idx="11">
                  <c:v>Nelson Marlborough</c:v>
                </c:pt>
                <c:pt idx="12">
                  <c:v>Northland</c:v>
                </c:pt>
                <c:pt idx="13">
                  <c:v>Capital and Coast</c:v>
                </c:pt>
                <c:pt idx="14">
                  <c:v>Mid Central</c:v>
                </c:pt>
                <c:pt idx="15">
                  <c:v>Canterbury</c:v>
                </c:pt>
                <c:pt idx="16">
                  <c:v>Southern</c:v>
                </c:pt>
                <c:pt idx="17">
                  <c:v>Taranaki</c:v>
                </c:pt>
                <c:pt idx="18">
                  <c:v>Auckland</c:v>
                </c:pt>
                <c:pt idx="19">
                  <c:v>Lakes</c:v>
                </c:pt>
              </c:strCache>
            </c:strRef>
          </c:cat>
          <c:val>
            <c:numRef>
              <c:f>'Figure 6.2'!$B$59:$B$78</c:f>
              <c:numCache>
                <c:formatCode>General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98.9</c:v>
                </c:pt>
                <c:pt idx="4">
                  <c:v>97.5</c:v>
                </c:pt>
                <c:pt idx="5">
                  <c:v>96.7</c:v>
                </c:pt>
                <c:pt idx="6">
                  <c:v>61.1</c:v>
                </c:pt>
                <c:pt idx="7">
                  <c:v>12.9</c:v>
                </c:pt>
                <c:pt idx="8">
                  <c:v>10.9</c:v>
                </c:pt>
                <c:pt idx="9">
                  <c:v>9.3000000000000007</c:v>
                </c:pt>
                <c:pt idx="10">
                  <c:v>4.8</c:v>
                </c:pt>
                <c:pt idx="11">
                  <c:v>4.2</c:v>
                </c:pt>
                <c:pt idx="12">
                  <c:v>4.0999999999999996</c:v>
                </c:pt>
                <c:pt idx="13">
                  <c:v>4</c:v>
                </c:pt>
                <c:pt idx="14">
                  <c:v>3.3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1.4</c:v>
                </c:pt>
                <c:pt idx="18">
                  <c:v>0.9</c:v>
                </c:pt>
                <c:pt idx="1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8-4D31-8073-75F8352497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711129640"/>
        <c:axId val="711131608"/>
      </c:barChart>
      <c:catAx>
        <c:axId val="7111296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Region of domicile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1608"/>
        <c:crosses val="autoZero"/>
        <c:auto val="1"/>
        <c:lblAlgn val="ctr"/>
        <c:lblOffset val="100"/>
        <c:noMultiLvlLbl val="0"/>
      </c:catAx>
      <c:valAx>
        <c:axId val="7111316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procedures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1112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6.3'!$C$29</c:f>
              <c:strCache>
                <c:ptCount val="1"/>
                <c:pt idx="0">
                  <c:v>Mean gestation (days)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F-4EA1-B84A-4BB2A378CB8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4F-4EA1-B84A-4BB2A378CB87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4F-4EA1-B84A-4BB2A378CB87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4F-4EA1-B84A-4BB2A378CB87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4F-4EA1-B84A-4BB2A378CB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6.3'!$A$30:$A$49</c:f>
              <c:strCache>
                <c:ptCount val="20"/>
                <c:pt idx="0">
                  <c:v>Waikato</c:v>
                </c:pt>
                <c:pt idx="1">
                  <c:v>West Coast</c:v>
                </c:pt>
                <c:pt idx="2">
                  <c:v>Counties Manukau</c:v>
                </c:pt>
                <c:pt idx="3">
                  <c:v>Hawkes Bay</c:v>
                </c:pt>
                <c:pt idx="4">
                  <c:v>Hutt Valley</c:v>
                </c:pt>
                <c:pt idx="5">
                  <c:v>Whanganui</c:v>
                </c:pt>
                <c:pt idx="6">
                  <c:v>Auckland</c:v>
                </c:pt>
                <c:pt idx="7">
                  <c:v>Waitematā</c:v>
                </c:pt>
                <c:pt idx="8">
                  <c:v>Capital and Coast</c:v>
                </c:pt>
                <c:pt idx="9">
                  <c:v>Nelson Marlborough</c:v>
                </c:pt>
                <c:pt idx="10">
                  <c:v>Mid Central</c:v>
                </c:pt>
                <c:pt idx="11">
                  <c:v>Wairarapa</c:v>
                </c:pt>
                <c:pt idx="12">
                  <c:v>Northland</c:v>
                </c:pt>
                <c:pt idx="13">
                  <c:v>Canterbury</c:v>
                </c:pt>
                <c:pt idx="14">
                  <c:v>Bay of Plenty</c:v>
                </c:pt>
                <c:pt idx="15">
                  <c:v>Tairāwhiti</c:v>
                </c:pt>
                <c:pt idx="16">
                  <c:v>Lakes</c:v>
                </c:pt>
                <c:pt idx="17">
                  <c:v>South Canterbury</c:v>
                </c:pt>
                <c:pt idx="18">
                  <c:v>Southern</c:v>
                </c:pt>
                <c:pt idx="19">
                  <c:v>Taranaki</c:v>
                </c:pt>
              </c:strCache>
            </c:strRef>
          </c:cat>
          <c:val>
            <c:numRef>
              <c:f>'Figure 6.3'!$C$30:$C$49</c:f>
              <c:numCache>
                <c:formatCode>General</c:formatCode>
                <c:ptCount val="20"/>
                <c:pt idx="0">
                  <c:v>65</c:v>
                </c:pt>
                <c:pt idx="1">
                  <c:v>63</c:v>
                </c:pt>
                <c:pt idx="2">
                  <c:v>62</c:v>
                </c:pt>
                <c:pt idx="3">
                  <c:v>60</c:v>
                </c:pt>
                <c:pt idx="4">
                  <c:v>60</c:v>
                </c:pt>
                <c:pt idx="5">
                  <c:v>59</c:v>
                </c:pt>
                <c:pt idx="6">
                  <c:v>58</c:v>
                </c:pt>
                <c:pt idx="7">
                  <c:v>58</c:v>
                </c:pt>
                <c:pt idx="8">
                  <c:v>57</c:v>
                </c:pt>
                <c:pt idx="9">
                  <c:v>56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54</c:v>
                </c:pt>
                <c:pt idx="15">
                  <c:v>54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3-48A3-9929-9580DED424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619712"/>
        <c:axId val="858620368"/>
      </c:barChart>
      <c:catAx>
        <c:axId val="8586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20368"/>
        <c:crosses val="autoZero"/>
        <c:auto val="1"/>
        <c:lblAlgn val="ctr"/>
        <c:lblOffset val="100"/>
        <c:noMultiLvlLbl val="0"/>
      </c:catAx>
      <c:valAx>
        <c:axId val="8586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861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7.1 + Table 7.3'!$B$39</c:f>
              <c:strCache>
                <c:ptCount val="1"/>
                <c:pt idx="0">
                  <c:v>% comp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7.1 + Table 7.3'!$A$40:$A$45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40+</c:v>
                </c:pt>
              </c:strCache>
            </c:strRef>
          </c:cat>
          <c:val>
            <c:numRef>
              <c:f>'Figure 7.1 + Table 7.3'!$B$40:$B$45</c:f>
              <c:numCache>
                <c:formatCode>0.0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1.3</c:v>
                </c:pt>
                <c:pt idx="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1-4080-8F77-0079A08EF8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3702848"/>
        <c:axId val="493702192"/>
      </c:lineChart>
      <c:catAx>
        <c:axId val="49370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group (years)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02192"/>
        <c:crosses val="autoZero"/>
        <c:auto val="1"/>
        <c:lblAlgn val="ctr"/>
        <c:lblOffset val="100"/>
        <c:noMultiLvlLbl val="0"/>
      </c:catAx>
      <c:valAx>
        <c:axId val="49370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0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160335</xdr:colOff>
      <xdr:row>1</xdr:row>
      <xdr:rowOff>84136</xdr:rowOff>
    </xdr:from>
    <xdr:to>
      <xdr:col>9</xdr:col>
      <xdr:colOff>276224</xdr:colOff>
      <xdr:row>22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FEBC5C-7DC4-493B-8607-0B22FD113E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1</xdr:row>
      <xdr:rowOff>161924</xdr:rowOff>
    </xdr:from>
    <xdr:to>
      <xdr:col>9</xdr:col>
      <xdr:colOff>381000</xdr:colOff>
      <xdr:row>22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E62940A-2542-4856-B562-EBEAD2CE6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61912</xdr:rowOff>
    </xdr:from>
    <xdr:to>
      <xdr:col>8</xdr:col>
      <xdr:colOff>376238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D372C1-4AC0-45BF-92F4-413575940B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</xdr:row>
      <xdr:rowOff>76200</xdr:rowOff>
    </xdr:from>
    <xdr:to>
      <xdr:col>9</xdr:col>
      <xdr:colOff>511175</xdr:colOff>
      <xdr:row>25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2DD5BE-9DA3-446A-ABE5-4F8BEA6C81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153986</xdr:colOff>
      <xdr:row>1</xdr:row>
      <xdr:rowOff>131762</xdr:rowOff>
    </xdr:from>
    <xdr:to>
      <xdr:col>2</xdr:col>
      <xdr:colOff>0</xdr:colOff>
      <xdr:row>19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20F4DC7-DB63-4AAB-88D5-52C46CA20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30160</xdr:colOff>
      <xdr:row>1</xdr:row>
      <xdr:rowOff>106360</xdr:rowOff>
    </xdr:from>
    <xdr:to>
      <xdr:col>8</xdr:col>
      <xdr:colOff>438149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F74A2A-9C8F-4408-B769-2273647D1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46036</xdr:colOff>
      <xdr:row>1</xdr:row>
      <xdr:rowOff>17461</xdr:rowOff>
    </xdr:from>
    <xdr:to>
      <xdr:col>9</xdr:col>
      <xdr:colOff>95249</xdr:colOff>
      <xdr:row>21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77D050-17F6-48E4-8DC3-1FADB5E49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112711</xdr:colOff>
      <xdr:row>1</xdr:row>
      <xdr:rowOff>122237</xdr:rowOff>
    </xdr:from>
    <xdr:to>
      <xdr:col>9</xdr:col>
      <xdr:colOff>606425</xdr:colOff>
      <xdr:row>22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9D5B34-F0DF-4BAA-8062-7F69429D6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160337</xdr:rowOff>
    </xdr:from>
    <xdr:to>
      <xdr:col>7</xdr:col>
      <xdr:colOff>314325</xdr:colOff>
      <xdr:row>20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7A3D6F-7978-4D57-90DD-4DEA0435B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142875</xdr:rowOff>
    </xdr:from>
    <xdr:to>
      <xdr:col>5</xdr:col>
      <xdr:colOff>104775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5F2EDE-5752-48B8-A7F0-251EF1353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1</xdr:row>
      <xdr:rowOff>77787</xdr:rowOff>
    </xdr:from>
    <xdr:to>
      <xdr:col>5</xdr:col>
      <xdr:colOff>577850</xdr:colOff>
      <xdr:row>19</xdr:row>
      <xdr:rowOff>168275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F9638A-5898-4711-BDF0-F6C28DA94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11110</xdr:rowOff>
    </xdr:from>
    <xdr:to>
      <xdr:col>6</xdr:col>
      <xdr:colOff>19050</xdr:colOff>
      <xdr:row>20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224182-7D16-4660-80DB-762A34B9F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11112</xdr:rowOff>
    </xdr:from>
    <xdr:to>
      <xdr:col>5</xdr:col>
      <xdr:colOff>266700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6F43D-D2FA-455D-84C5-C563F3724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74611</xdr:rowOff>
    </xdr:from>
    <xdr:to>
      <xdr:col>8</xdr:col>
      <xdr:colOff>457199</xdr:colOff>
      <xdr:row>21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DDBF27-6D08-49D8-80A2-F1D78C0A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96836</xdr:colOff>
      <xdr:row>1</xdr:row>
      <xdr:rowOff>150811</xdr:rowOff>
    </xdr:from>
    <xdr:to>
      <xdr:col>8</xdr:col>
      <xdr:colOff>187325</xdr:colOff>
      <xdr:row>25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CBFAB8-C518-4F9F-9F4C-B2F7514285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74611</xdr:rowOff>
    </xdr:from>
    <xdr:to>
      <xdr:col>9</xdr:col>
      <xdr:colOff>438150</xdr:colOff>
      <xdr:row>23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F79D6-DFFE-42CE-B541-65293FE12D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36511</xdr:rowOff>
    </xdr:from>
    <xdr:to>
      <xdr:col>8</xdr:col>
      <xdr:colOff>577850</xdr:colOff>
      <xdr:row>22</xdr:row>
      <xdr:rowOff>53975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925DF9-B6A9-4367-A42B-76B70B2556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122237</xdr:colOff>
      <xdr:row>1</xdr:row>
      <xdr:rowOff>144461</xdr:rowOff>
    </xdr:from>
    <xdr:to>
      <xdr:col>7</xdr:col>
      <xdr:colOff>73025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EF1C5D-7C12-4206-8C7A-56E07C1E3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111126</xdr:colOff>
      <xdr:row>18</xdr:row>
      <xdr:rowOff>163513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64DF94-A52F-4AE8-86C3-87C3A88A7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167986</xdr:rowOff>
    </xdr:from>
    <xdr:to>
      <xdr:col>6</xdr:col>
      <xdr:colOff>447676</xdr:colOff>
      <xdr:row>19</xdr:row>
      <xdr:rowOff>83849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E82C80-919A-494F-B790-E3193F8A5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1</xdr:row>
      <xdr:rowOff>46035</xdr:rowOff>
    </xdr:from>
    <xdr:to>
      <xdr:col>8</xdr:col>
      <xdr:colOff>603250</xdr:colOff>
      <xdr:row>28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EF727E-059D-4E79-806C-5747DF3087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131762</xdr:colOff>
      <xdr:row>1</xdr:row>
      <xdr:rowOff>120650</xdr:rowOff>
    </xdr:from>
    <xdr:to>
      <xdr:col>8</xdr:col>
      <xdr:colOff>393700</xdr:colOff>
      <xdr:row>22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0DA5FD-99C2-4A5E-8245-989B464F9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</xdr:row>
      <xdr:rowOff>76198</xdr:rowOff>
    </xdr:from>
    <xdr:to>
      <xdr:col>7</xdr:col>
      <xdr:colOff>180975</xdr:colOff>
      <xdr:row>28</xdr:row>
      <xdr:rowOff>107949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D8EF6F-DA22-418E-85D0-5720D08D4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25400</xdr:rowOff>
    </xdr:from>
    <xdr:to>
      <xdr:col>3</xdr:col>
      <xdr:colOff>476249</xdr:colOff>
      <xdr:row>20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0D8C2-98D5-43E4-A41A-0FC1CB47FD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1</xdr:row>
      <xdr:rowOff>153986</xdr:rowOff>
    </xdr:from>
    <xdr:to>
      <xdr:col>6</xdr:col>
      <xdr:colOff>600075</xdr:colOff>
      <xdr:row>22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2603E1-8112-4634-BD51-D7E45B5E7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B7E4-E545-4171-8F53-EB46DEB14EE3}">
  <dimension ref="A1:D36"/>
  <sheetViews>
    <sheetView workbookViewId="0">
      <selection activeCell="G21" sqref="G21"/>
    </sheetView>
  </sheetViews>
  <sheetFormatPr baseColWidth="10" defaultColWidth="8.83203125" defaultRowHeight="15"/>
  <cols>
    <col min="3" max="3" width="14.5" customWidth="1"/>
    <col min="4" max="4" width="29.5" customWidth="1"/>
  </cols>
  <sheetData>
    <row r="1" spans="1:4" ht="45">
      <c r="A1" s="26"/>
      <c r="B1" s="26"/>
      <c r="C1" s="26"/>
      <c r="D1" s="27"/>
    </row>
    <row r="2" spans="1:4" ht="45">
      <c r="A2" s="26"/>
      <c r="B2" s="26"/>
      <c r="C2" s="26"/>
      <c r="D2" s="27"/>
    </row>
    <row r="3" spans="1:4">
      <c r="A3" s="26"/>
      <c r="B3" s="26"/>
      <c r="C3" s="26"/>
      <c r="D3" s="26"/>
    </row>
    <row r="4" spans="1:4">
      <c r="A4" s="26"/>
      <c r="B4" s="26"/>
      <c r="C4" s="26"/>
      <c r="D4" s="26"/>
    </row>
    <row r="5" spans="1:4">
      <c r="A5" s="26"/>
      <c r="B5" s="26"/>
      <c r="C5" s="26"/>
      <c r="D5" s="26"/>
    </row>
    <row r="6" spans="1:4">
      <c r="A6" s="26"/>
      <c r="B6" s="26"/>
      <c r="C6" s="26"/>
      <c r="D6" s="26"/>
    </row>
    <row r="7" spans="1:4" s="30" customFormat="1" ht="35">
      <c r="A7" s="28"/>
      <c r="B7" s="28" t="s">
        <v>0</v>
      </c>
      <c r="C7" s="28"/>
      <c r="D7" s="29"/>
    </row>
    <row r="8" spans="1:4" s="30" customFormat="1" ht="35">
      <c r="A8" s="28"/>
      <c r="B8" s="28" t="s">
        <v>1</v>
      </c>
      <c r="C8" s="28"/>
      <c r="D8" s="29"/>
    </row>
    <row r="9" spans="1:4">
      <c r="A9" s="26"/>
      <c r="B9" s="26"/>
      <c r="C9" s="26"/>
      <c r="D9" s="26"/>
    </row>
    <row r="10" spans="1:4">
      <c r="A10" s="26"/>
      <c r="B10" s="26"/>
      <c r="C10" s="26"/>
      <c r="D10" s="26"/>
    </row>
    <row r="11" spans="1:4">
      <c r="A11" s="26"/>
      <c r="B11" s="119" t="s">
        <v>2</v>
      </c>
      <c r="C11" s="119"/>
      <c r="D11" s="119"/>
    </row>
    <row r="12" spans="1:4">
      <c r="A12" s="26"/>
      <c r="B12" s="26"/>
      <c r="C12" s="26"/>
      <c r="D12" s="26"/>
    </row>
    <row r="13" spans="1:4">
      <c r="A13" s="31"/>
      <c r="B13" s="26"/>
      <c r="C13" s="26"/>
      <c r="D13" s="26"/>
    </row>
    <row r="14" spans="1:4">
      <c r="A14" s="31"/>
      <c r="B14" s="26"/>
      <c r="C14" s="26"/>
      <c r="D14" s="26"/>
    </row>
    <row r="15" spans="1:4">
      <c r="A15" s="26"/>
      <c r="B15" s="26"/>
      <c r="C15" s="26"/>
      <c r="D15" s="26"/>
    </row>
    <row r="16" spans="1:4">
      <c r="A16" s="26"/>
      <c r="B16" s="26"/>
      <c r="C16" s="26"/>
      <c r="D16" s="26"/>
    </row>
    <row r="17" spans="1:4">
      <c r="A17" s="26"/>
      <c r="B17" s="26"/>
      <c r="C17" s="26"/>
      <c r="D17" s="26"/>
    </row>
    <row r="18" spans="1:4">
      <c r="A18" s="26"/>
      <c r="B18" s="26"/>
      <c r="C18" s="26"/>
      <c r="D18" s="26"/>
    </row>
    <row r="19" spans="1:4">
      <c r="A19" s="26"/>
      <c r="B19" s="26"/>
      <c r="C19" s="26"/>
      <c r="D19" s="26"/>
    </row>
    <row r="20" spans="1:4">
      <c r="A20" s="26"/>
      <c r="B20" s="26"/>
      <c r="C20" s="26"/>
      <c r="D20" s="26"/>
    </row>
    <row r="21" spans="1:4">
      <c r="A21" s="26"/>
      <c r="B21" s="26"/>
      <c r="C21" s="26"/>
      <c r="D21" s="26"/>
    </row>
    <row r="22" spans="1:4">
      <c r="A22" s="26"/>
      <c r="B22" s="26"/>
      <c r="C22" s="26"/>
      <c r="D22" s="26"/>
    </row>
    <row r="23" spans="1:4">
      <c r="A23" s="26"/>
      <c r="B23" s="26"/>
      <c r="C23" s="26"/>
      <c r="D23" s="26"/>
    </row>
    <row r="24" spans="1:4">
      <c r="A24" s="26"/>
      <c r="B24" s="26"/>
      <c r="C24" s="26"/>
      <c r="D24" s="26"/>
    </row>
    <row r="25" spans="1:4">
      <c r="A25" s="26"/>
      <c r="B25" s="26"/>
      <c r="C25" s="26"/>
      <c r="D25" s="26"/>
    </row>
    <row r="26" spans="1:4">
      <c r="A26" s="26"/>
      <c r="B26" s="26"/>
      <c r="C26" s="26"/>
      <c r="D26" s="26"/>
    </row>
    <row r="27" spans="1:4">
      <c r="A27" s="26"/>
      <c r="B27" s="26"/>
      <c r="C27" s="26"/>
      <c r="D27" s="26"/>
    </row>
    <row r="28" spans="1:4">
      <c r="A28" s="26"/>
      <c r="B28" s="26"/>
      <c r="C28" s="26"/>
      <c r="D28" s="26"/>
    </row>
    <row r="29" spans="1:4">
      <c r="A29" s="31"/>
      <c r="B29" s="26"/>
      <c r="C29" s="26"/>
      <c r="D29" s="26"/>
    </row>
    <row r="30" spans="1:4">
      <c r="A30" s="26"/>
      <c r="B30" s="26"/>
      <c r="C30" s="26"/>
      <c r="D30" s="26"/>
    </row>
    <row r="31" spans="1:4">
      <c r="A31" s="26"/>
      <c r="B31" s="26"/>
      <c r="C31" s="26"/>
      <c r="D31" s="26"/>
    </row>
    <row r="32" spans="1:4">
      <c r="A32" s="26"/>
      <c r="B32" s="31"/>
      <c r="C32" s="31"/>
      <c r="D32" s="26"/>
    </row>
    <row r="33" spans="1:4">
      <c r="A33" s="26"/>
      <c r="B33" s="31"/>
      <c r="C33" s="31"/>
      <c r="D33" s="26"/>
    </row>
    <row r="34" spans="1:4">
      <c r="A34" s="26"/>
      <c r="B34" s="26"/>
      <c r="C34" s="26"/>
      <c r="D34" s="26"/>
    </row>
    <row r="35" spans="1:4">
      <c r="A35" s="26"/>
      <c r="B35" s="26"/>
      <c r="C35" s="26"/>
      <c r="D35" s="26"/>
    </row>
    <row r="36" spans="1:4">
      <c r="A36" s="26"/>
      <c r="B36" s="31"/>
      <c r="C36" s="31"/>
      <c r="D36" s="26"/>
    </row>
  </sheetData>
  <mergeCells count="1">
    <mergeCell ref="B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42EC-E2AB-4EC7-9186-379A18721BA4}">
  <dimension ref="A1:K58"/>
  <sheetViews>
    <sheetView workbookViewId="0">
      <selection activeCell="A39" sqref="A39"/>
    </sheetView>
  </sheetViews>
  <sheetFormatPr baseColWidth="10" defaultColWidth="8.83203125" defaultRowHeight="15"/>
  <cols>
    <col min="1" max="1" width="255.6640625" bestFit="1" customWidth="1"/>
    <col min="2" max="2" width="61.5" bestFit="1" customWidth="1"/>
  </cols>
  <sheetData>
    <row r="1" spans="1:11" s="19" customFormat="1">
      <c r="A1" s="19" t="s">
        <v>3</v>
      </c>
      <c r="B1" s="3"/>
    </row>
    <row r="2" spans="1:11" s="19" customFormat="1">
      <c r="B2" s="3"/>
    </row>
    <row r="3" spans="1:11" s="19" customFormat="1">
      <c r="A3" s="4" t="s">
        <v>4</v>
      </c>
      <c r="B3" s="3"/>
    </row>
    <row r="4" spans="1:11" s="19" customFormat="1">
      <c r="A4" s="82" t="s">
        <v>5</v>
      </c>
      <c r="B4" s="3"/>
    </row>
    <row r="5" spans="1:11" s="19" customFormat="1">
      <c r="A5" s="82" t="s">
        <v>6</v>
      </c>
      <c r="B5" s="3"/>
    </row>
    <row r="6" spans="1:11" s="19" customFormat="1">
      <c r="A6" s="89" t="s">
        <v>7</v>
      </c>
      <c r="B6" s="3"/>
    </row>
    <row r="7" spans="1:11" s="19" customFormat="1">
      <c r="A7" s="82" t="s">
        <v>8</v>
      </c>
      <c r="B7" s="3"/>
    </row>
    <row r="8" spans="1:11" s="19" customFormat="1">
      <c r="A8" s="82" t="s">
        <v>9</v>
      </c>
      <c r="B8" s="3"/>
    </row>
    <row r="9" spans="1:11" s="19" customFormat="1">
      <c r="A9" s="82" t="s">
        <v>10</v>
      </c>
      <c r="B9" s="3"/>
    </row>
    <row r="10" spans="1:11" s="19" customFormat="1">
      <c r="A10" s="82" t="s">
        <v>11</v>
      </c>
      <c r="B10" s="3"/>
    </row>
    <row r="11" spans="1:11" s="19" customFormat="1">
      <c r="A11" s="82" t="s">
        <v>12</v>
      </c>
      <c r="B11" s="3"/>
    </row>
    <row r="12" spans="1:11" s="19" customFormat="1">
      <c r="A12" s="82" t="s">
        <v>13</v>
      </c>
      <c r="B12" s="3"/>
    </row>
    <row r="13" spans="1:11" s="19" customFormat="1">
      <c r="A13" s="89" t="s">
        <v>14</v>
      </c>
      <c r="B13" s="3"/>
    </row>
    <row r="14" spans="1:11" s="19" customFormat="1">
      <c r="A14" s="83" t="s">
        <v>15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s="19" customFormat="1">
      <c r="A15" s="6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s="19" customFormat="1">
      <c r="A16" s="4" t="s">
        <v>16</v>
      </c>
      <c r="B16" s="3"/>
    </row>
    <row r="17" spans="1:2" s="19" customFormat="1">
      <c r="A17" s="6" t="s">
        <v>17</v>
      </c>
      <c r="B17" s="3"/>
    </row>
    <row r="18" spans="1:2" s="19" customFormat="1">
      <c r="A18" s="59" t="s">
        <v>274</v>
      </c>
      <c r="B18" s="3"/>
    </row>
    <row r="19" spans="1:2" s="19" customFormat="1">
      <c r="A19" s="6" t="s">
        <v>18</v>
      </c>
      <c r="B19" s="3"/>
    </row>
    <row r="20" spans="1:2" s="19" customFormat="1">
      <c r="A20" s="6"/>
      <c r="B20" s="3"/>
    </row>
    <row r="21" spans="1:2">
      <c r="A21" s="8" t="s">
        <v>19</v>
      </c>
    </row>
    <row r="22" spans="1:2">
      <c r="A22" s="6" t="s">
        <v>20</v>
      </c>
    </row>
    <row r="23" spans="1:2">
      <c r="A23" s="6" t="s">
        <v>21</v>
      </c>
    </row>
    <row r="24" spans="1:2">
      <c r="A24" s="111" t="s">
        <v>272</v>
      </c>
    </row>
    <row r="25" spans="1:2">
      <c r="A25" s="6"/>
    </row>
    <row r="26" spans="1:2">
      <c r="A26" s="4" t="s">
        <v>23</v>
      </c>
    </row>
    <row r="27" spans="1:2">
      <c r="A27" s="6" t="s">
        <v>24</v>
      </c>
    </row>
    <row r="28" spans="1:2">
      <c r="A28" s="6" t="s">
        <v>25</v>
      </c>
    </row>
    <row r="29" spans="1:2">
      <c r="A29" s="5"/>
    </row>
    <row r="30" spans="1:2">
      <c r="A30" s="8" t="s">
        <v>26</v>
      </c>
    </row>
    <row r="31" spans="1:2">
      <c r="A31" s="111" t="s">
        <v>140</v>
      </c>
    </row>
    <row r="32" spans="1:2">
      <c r="A32" s="111" t="s">
        <v>27</v>
      </c>
    </row>
    <row r="33" spans="1:1">
      <c r="A33" s="111" t="s">
        <v>281</v>
      </c>
    </row>
    <row r="34" spans="1:1">
      <c r="A34" s="111" t="s">
        <v>280</v>
      </c>
    </row>
    <row r="35" spans="1:1">
      <c r="A35" s="111" t="s">
        <v>282</v>
      </c>
    </row>
    <row r="36" spans="1:1">
      <c r="A36" s="6" t="s">
        <v>29</v>
      </c>
    </row>
    <row r="37" spans="1:1">
      <c r="A37" s="5"/>
    </row>
    <row r="38" spans="1:1">
      <c r="A38" s="8" t="s">
        <v>30</v>
      </c>
    </row>
    <row r="39" spans="1:1">
      <c r="A39" s="6" t="s">
        <v>31</v>
      </c>
    </row>
    <row r="40" spans="1:1">
      <c r="A40" s="6" t="s">
        <v>32</v>
      </c>
    </row>
    <row r="41" spans="1:1">
      <c r="A41" s="4"/>
    </row>
    <row r="42" spans="1:1">
      <c r="A42" s="4" t="s">
        <v>33</v>
      </c>
    </row>
    <row r="43" spans="1:1">
      <c r="A43" s="6" t="s">
        <v>34</v>
      </c>
    </row>
    <row r="44" spans="1:1">
      <c r="A44" s="6" t="s">
        <v>35</v>
      </c>
    </row>
    <row r="45" spans="1:1">
      <c r="A45" s="111" t="s">
        <v>285</v>
      </c>
    </row>
    <row r="46" spans="1:1">
      <c r="A46" s="5"/>
    </row>
    <row r="47" spans="1:1">
      <c r="A47" s="4" t="s">
        <v>37</v>
      </c>
    </row>
    <row r="48" spans="1:1">
      <c r="A48" s="6" t="s">
        <v>38</v>
      </c>
    </row>
    <row r="49" spans="1:2">
      <c r="A49" s="7" t="s">
        <v>39</v>
      </c>
    </row>
    <row r="50" spans="1:2">
      <c r="A50" s="6" t="s">
        <v>40</v>
      </c>
    </row>
    <row r="52" spans="1:2">
      <c r="A52" s="6"/>
    </row>
    <row r="53" spans="1:2">
      <c r="A53" s="6"/>
    </row>
    <row r="54" spans="1:2">
      <c r="A54" s="6"/>
    </row>
    <row r="55" spans="1:2">
      <c r="A55" s="7"/>
    </row>
    <row r="56" spans="1:2" s="1" customFormat="1">
      <c r="A56" s="2"/>
      <c r="B56" s="2"/>
    </row>
    <row r="57" spans="1:2">
      <c r="A57" s="2"/>
    </row>
    <row r="58" spans="1:2">
      <c r="A58" s="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BFE6F-9B27-BC4F-A807-6BCD7B0697DD}">
  <dimension ref="A2:D13"/>
  <sheetViews>
    <sheetView workbookViewId="0">
      <selection activeCell="I34" sqref="I34"/>
    </sheetView>
  </sheetViews>
  <sheetFormatPr baseColWidth="10" defaultRowHeight="15"/>
  <sheetData>
    <row r="2" spans="1:4">
      <c r="B2" t="s">
        <v>286</v>
      </c>
      <c r="C2" t="s">
        <v>287</v>
      </c>
      <c r="D2" t="s">
        <v>288</v>
      </c>
    </row>
    <row r="3" spans="1:4">
      <c r="A3" s="90" t="s">
        <v>41</v>
      </c>
      <c r="B3" s="90" t="s">
        <v>42</v>
      </c>
      <c r="C3" s="90" t="s">
        <v>46</v>
      </c>
      <c r="D3" s="90" t="s">
        <v>44</v>
      </c>
    </row>
    <row r="4" spans="1:4">
      <c r="A4" s="9">
        <v>2012</v>
      </c>
      <c r="B4" s="91">
        <v>14745</v>
      </c>
      <c r="C4" s="9">
        <v>193</v>
      </c>
      <c r="D4" s="9">
        <v>16.3</v>
      </c>
    </row>
    <row r="5" spans="1:4">
      <c r="A5" s="9">
        <v>2013</v>
      </c>
      <c r="B5" s="91">
        <v>14073</v>
      </c>
      <c r="C5" s="9">
        <v>192</v>
      </c>
      <c r="D5" s="9">
        <v>15.6</v>
      </c>
    </row>
    <row r="6" spans="1:4">
      <c r="A6" s="9">
        <v>2014</v>
      </c>
      <c r="B6" s="91">
        <v>13137</v>
      </c>
      <c r="C6" s="9">
        <v>186</v>
      </c>
      <c r="D6" s="9">
        <v>14.4</v>
      </c>
    </row>
    <row r="7" spans="1:4">
      <c r="A7" s="9">
        <v>2015</v>
      </c>
      <c r="B7" s="91">
        <v>13155</v>
      </c>
      <c r="C7" s="9">
        <v>177</v>
      </c>
      <c r="D7" s="9">
        <v>14.2</v>
      </c>
    </row>
    <row r="8" spans="1:4">
      <c r="A8" s="9">
        <v>2016</v>
      </c>
      <c r="B8" s="91">
        <v>12823</v>
      </c>
      <c r="C8" s="9">
        <v>177</v>
      </c>
      <c r="D8" s="9">
        <v>13.6</v>
      </c>
    </row>
    <row r="9" spans="1:4">
      <c r="A9" s="9">
        <v>2017</v>
      </c>
      <c r="B9" s="91">
        <v>13285</v>
      </c>
      <c r="C9" s="9">
        <v>181</v>
      </c>
      <c r="D9" s="9">
        <v>13.9</v>
      </c>
    </row>
    <row r="10" spans="1:4">
      <c r="A10" s="9">
        <v>2018</v>
      </c>
      <c r="B10" s="91">
        <v>13282</v>
      </c>
      <c r="C10" s="9">
        <v>185</v>
      </c>
      <c r="D10" s="9">
        <v>13.7</v>
      </c>
    </row>
    <row r="11" spans="1:4">
      <c r="A11" s="9">
        <v>2019</v>
      </c>
      <c r="B11" s="91">
        <v>12948</v>
      </c>
      <c r="C11" s="9">
        <v>177</v>
      </c>
      <c r="D11" s="9">
        <v>13.2</v>
      </c>
    </row>
    <row r="12" spans="1:4">
      <c r="A12" s="9">
        <v>2020</v>
      </c>
      <c r="B12" s="91">
        <v>13246</v>
      </c>
      <c r="C12" s="9">
        <v>186</v>
      </c>
      <c r="D12" s="9">
        <v>13</v>
      </c>
    </row>
    <row r="13" spans="1:4">
      <c r="A13" s="9">
        <v>2021</v>
      </c>
      <c r="B13" s="91">
        <v>13257</v>
      </c>
      <c r="C13" s="9">
        <v>183</v>
      </c>
      <c r="D13" s="9">
        <v>13.1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DC64-1CDD-45F4-A11B-CC83DD178C34}">
  <dimension ref="A1:G39"/>
  <sheetViews>
    <sheetView topLeftCell="A3" zoomScaleNormal="100" zoomScaleSheetLayoutView="130" workbookViewId="0">
      <selection activeCell="A27" sqref="A27:B37"/>
    </sheetView>
  </sheetViews>
  <sheetFormatPr baseColWidth="10" defaultColWidth="8.83203125" defaultRowHeight="15"/>
  <sheetData>
    <row r="1" spans="1:7">
      <c r="A1" s="120" t="s">
        <v>5</v>
      </c>
      <c r="B1" s="120"/>
      <c r="C1" s="120"/>
      <c r="D1" s="120"/>
      <c r="E1" s="120"/>
      <c r="F1" s="120"/>
      <c r="G1" s="120"/>
    </row>
    <row r="26" spans="1:2">
      <c r="A26" s="24"/>
      <c r="B26" s="24"/>
    </row>
    <row r="27" spans="1:2">
      <c r="A27" s="90" t="s">
        <v>41</v>
      </c>
      <c r="B27" s="90" t="s">
        <v>42</v>
      </c>
    </row>
    <row r="28" spans="1:2">
      <c r="A28" s="9">
        <v>2012</v>
      </c>
      <c r="B28" s="91">
        <v>14745</v>
      </c>
    </row>
    <row r="29" spans="1:2">
      <c r="A29" s="9">
        <v>2013</v>
      </c>
      <c r="B29" s="91">
        <v>14073</v>
      </c>
    </row>
    <row r="30" spans="1:2">
      <c r="A30" s="9">
        <v>2014</v>
      </c>
      <c r="B30" s="91">
        <v>13137</v>
      </c>
    </row>
    <row r="31" spans="1:2">
      <c r="A31" s="9">
        <v>2015</v>
      </c>
      <c r="B31" s="91">
        <v>13155</v>
      </c>
    </row>
    <row r="32" spans="1:2">
      <c r="A32" s="9">
        <v>2016</v>
      </c>
      <c r="B32" s="91">
        <v>12823</v>
      </c>
    </row>
    <row r="33" spans="1:2">
      <c r="A33" s="9">
        <v>2017</v>
      </c>
      <c r="B33" s="91">
        <v>13285</v>
      </c>
    </row>
    <row r="34" spans="1:2">
      <c r="A34" s="9">
        <v>2018</v>
      </c>
      <c r="B34" s="91">
        <v>13282</v>
      </c>
    </row>
    <row r="35" spans="1:2">
      <c r="A35" s="9">
        <v>2019</v>
      </c>
      <c r="B35" s="91">
        <v>12948</v>
      </c>
    </row>
    <row r="36" spans="1:2">
      <c r="A36" s="9">
        <v>2020</v>
      </c>
      <c r="B36" s="91">
        <v>13246</v>
      </c>
    </row>
    <row r="37" spans="1:2">
      <c r="A37" s="9">
        <v>2021</v>
      </c>
      <c r="B37" s="91">
        <v>13257</v>
      </c>
    </row>
    <row r="39" spans="1:2">
      <c r="A39" s="1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66D9-D51B-4805-ABB7-FE55EBA66D4F}">
  <dimension ref="A1:F38"/>
  <sheetViews>
    <sheetView topLeftCell="A19" zoomScaleNormal="100" workbookViewId="0">
      <selection activeCell="C26" sqref="C26:C36"/>
    </sheetView>
  </sheetViews>
  <sheetFormatPr baseColWidth="10" defaultColWidth="8.83203125" defaultRowHeight="15"/>
  <sheetData>
    <row r="1" spans="1:6" ht="14.5" customHeight="1">
      <c r="A1" s="1" t="s">
        <v>43</v>
      </c>
      <c r="B1" s="1"/>
      <c r="C1" s="1"/>
      <c r="D1" s="1"/>
      <c r="E1" s="1"/>
      <c r="F1" s="1"/>
    </row>
    <row r="22" spans="2:3">
      <c r="C22" s="24"/>
    </row>
    <row r="26" spans="2:3">
      <c r="B26" s="90" t="s">
        <v>41</v>
      </c>
      <c r="C26" s="90" t="s">
        <v>44</v>
      </c>
    </row>
    <row r="27" spans="2:3">
      <c r="B27" s="9">
        <v>2012</v>
      </c>
      <c r="C27" s="9">
        <v>16.3</v>
      </c>
    </row>
    <row r="28" spans="2:3">
      <c r="B28" s="9">
        <v>2013</v>
      </c>
      <c r="C28" s="9">
        <v>15.6</v>
      </c>
    </row>
    <row r="29" spans="2:3">
      <c r="B29" s="9">
        <v>2014</v>
      </c>
      <c r="C29" s="9">
        <v>14.4</v>
      </c>
    </row>
    <row r="30" spans="2:3">
      <c r="B30" s="9">
        <v>2015</v>
      </c>
      <c r="C30" s="9">
        <v>14.2</v>
      </c>
    </row>
    <row r="31" spans="2:3">
      <c r="B31" s="9">
        <v>2016</v>
      </c>
      <c r="C31" s="9">
        <v>13.6</v>
      </c>
    </row>
    <row r="32" spans="2:3">
      <c r="B32" s="9">
        <v>2017</v>
      </c>
      <c r="C32" s="9">
        <v>13.9</v>
      </c>
    </row>
    <row r="33" spans="2:3">
      <c r="B33" s="9">
        <v>2018</v>
      </c>
      <c r="C33" s="9">
        <v>13.7</v>
      </c>
    </row>
    <row r="34" spans="2:3">
      <c r="B34" s="9">
        <v>2019</v>
      </c>
      <c r="C34" s="9">
        <v>13.2</v>
      </c>
    </row>
    <row r="35" spans="2:3">
      <c r="B35" s="9">
        <v>2020</v>
      </c>
      <c r="C35" s="9">
        <v>13</v>
      </c>
    </row>
    <row r="36" spans="2:3">
      <c r="B36" s="9">
        <v>2021</v>
      </c>
      <c r="C36" s="9">
        <v>13.1</v>
      </c>
    </row>
    <row r="38" spans="2:3">
      <c r="B38" s="24"/>
      <c r="C3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E87F-A3F9-45FC-9E80-2E59CC442475}">
  <dimension ref="A1:E35"/>
  <sheetViews>
    <sheetView tabSelected="1" topLeftCell="A2" zoomScale="110" zoomScaleNormal="110" workbookViewId="0">
      <selection activeCell="K27" sqref="K27"/>
    </sheetView>
  </sheetViews>
  <sheetFormatPr baseColWidth="10" defaultColWidth="8.83203125" defaultRowHeight="15"/>
  <cols>
    <col min="5" max="5" width="22.5" customWidth="1"/>
  </cols>
  <sheetData>
    <row r="1" spans="1:5" ht="14.5" customHeight="1">
      <c r="A1" s="1" t="s">
        <v>45</v>
      </c>
      <c r="B1" s="1"/>
      <c r="C1" s="1"/>
      <c r="D1" s="1"/>
      <c r="E1" s="1"/>
    </row>
    <row r="24" spans="2:3">
      <c r="B24" s="24"/>
      <c r="C24" s="24"/>
    </row>
    <row r="25" spans="2:3">
      <c r="B25" s="90" t="s">
        <v>41</v>
      </c>
      <c r="C25" s="90" t="s">
        <v>46</v>
      </c>
    </row>
    <row r="26" spans="2:3">
      <c r="B26" s="9">
        <v>2012</v>
      </c>
      <c r="C26" s="9">
        <v>193</v>
      </c>
    </row>
    <row r="27" spans="2:3">
      <c r="B27" s="9">
        <v>2013</v>
      </c>
      <c r="C27" s="9">
        <v>192</v>
      </c>
    </row>
    <row r="28" spans="2:3">
      <c r="B28" s="9">
        <v>2014</v>
      </c>
      <c r="C28" s="9">
        <v>186</v>
      </c>
    </row>
    <row r="29" spans="2:3">
      <c r="B29" s="9">
        <v>2015</v>
      </c>
      <c r="C29" s="9">
        <v>177</v>
      </c>
    </row>
    <row r="30" spans="2:3">
      <c r="B30" s="9">
        <v>2016</v>
      </c>
      <c r="C30" s="9">
        <v>177</v>
      </c>
    </row>
    <row r="31" spans="2:3">
      <c r="B31" s="9">
        <v>2017</v>
      </c>
      <c r="C31" s="9">
        <v>181</v>
      </c>
    </row>
    <row r="32" spans="2:3">
      <c r="B32" s="9">
        <v>2018</v>
      </c>
      <c r="C32" s="9">
        <v>185</v>
      </c>
    </row>
    <row r="33" spans="2:3">
      <c r="B33" s="9">
        <v>2019</v>
      </c>
      <c r="C33" s="9">
        <v>177</v>
      </c>
    </row>
    <row r="34" spans="2:3">
      <c r="B34" s="9">
        <v>2020</v>
      </c>
      <c r="C34" s="9">
        <v>186</v>
      </c>
    </row>
    <row r="35" spans="2:3">
      <c r="B35" s="9">
        <v>2021</v>
      </c>
      <c r="C35" s="9">
        <v>183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3159-4787-419D-B324-62B1F73A0EB9}">
  <dimension ref="A1:K35"/>
  <sheetViews>
    <sheetView topLeftCell="A15" zoomScale="120" zoomScaleNormal="120" workbookViewId="0">
      <selection activeCell="E39" sqref="E39"/>
    </sheetView>
  </sheetViews>
  <sheetFormatPr baseColWidth="10" defaultColWidth="8.83203125" defaultRowHeight="15"/>
  <sheetData>
    <row r="1" spans="1:1">
      <c r="A1" s="1" t="s">
        <v>8</v>
      </c>
    </row>
    <row r="27" spans="1:11">
      <c r="A27" s="34" t="s">
        <v>47</v>
      </c>
      <c r="B27" s="34">
        <v>2012</v>
      </c>
      <c r="C27" s="34">
        <v>2013</v>
      </c>
      <c r="D27" s="34">
        <v>2014</v>
      </c>
      <c r="E27" s="34">
        <v>2015</v>
      </c>
      <c r="F27" s="34">
        <v>2016</v>
      </c>
      <c r="G27" s="34">
        <v>2017</v>
      </c>
      <c r="H27" s="34">
        <v>2018</v>
      </c>
      <c r="I27" s="34">
        <v>2019</v>
      </c>
      <c r="J27" s="34">
        <v>2020</v>
      </c>
      <c r="K27" s="34">
        <v>2021</v>
      </c>
    </row>
    <row r="28" spans="1:11">
      <c r="A28" s="33" t="s">
        <v>48</v>
      </c>
      <c r="B28" s="21">
        <v>51</v>
      </c>
      <c r="C28" s="21">
        <v>48</v>
      </c>
      <c r="D28" s="21">
        <v>57</v>
      </c>
      <c r="E28" s="21">
        <v>32</v>
      </c>
      <c r="F28" s="21">
        <v>27</v>
      </c>
      <c r="G28" s="21">
        <v>30</v>
      </c>
      <c r="H28" s="21">
        <v>22</v>
      </c>
      <c r="I28" s="21">
        <v>23</v>
      </c>
      <c r="J28" s="21">
        <v>26</v>
      </c>
      <c r="K28" s="21">
        <v>30</v>
      </c>
    </row>
    <row r="29" spans="1:11">
      <c r="A29" s="21" t="s">
        <v>49</v>
      </c>
      <c r="B29" s="21">
        <v>2489</v>
      </c>
      <c r="C29" s="21">
        <v>2096</v>
      </c>
      <c r="D29" s="21">
        <v>1758</v>
      </c>
      <c r="E29" s="21">
        <v>1635</v>
      </c>
      <c r="F29" s="21">
        <v>1451</v>
      </c>
      <c r="G29" s="21">
        <v>1414</v>
      </c>
      <c r="H29" s="21">
        <v>1289</v>
      </c>
      <c r="I29" s="21">
        <v>1219</v>
      </c>
      <c r="J29" s="21">
        <v>1227</v>
      </c>
      <c r="K29" s="21">
        <v>1232</v>
      </c>
    </row>
    <row r="30" spans="1:11">
      <c r="A30" s="21" t="s">
        <v>50</v>
      </c>
      <c r="B30" s="21">
        <v>4560</v>
      </c>
      <c r="C30" s="21">
        <v>4386</v>
      </c>
      <c r="D30" s="21">
        <v>4024</v>
      </c>
      <c r="E30" s="21">
        <v>3777</v>
      </c>
      <c r="F30" s="21">
        <v>3537</v>
      </c>
      <c r="G30" s="21">
        <v>3599</v>
      </c>
      <c r="H30" s="21">
        <v>3334</v>
      </c>
      <c r="I30" s="21">
        <v>3191</v>
      </c>
      <c r="J30" s="21">
        <v>3204</v>
      </c>
      <c r="K30" s="21">
        <v>3303</v>
      </c>
    </row>
    <row r="31" spans="1:11">
      <c r="A31" s="21" t="s">
        <v>51</v>
      </c>
      <c r="B31" s="21">
        <v>3240</v>
      </c>
      <c r="C31" s="21">
        <v>3174</v>
      </c>
      <c r="D31" s="21">
        <v>3075</v>
      </c>
      <c r="E31" s="21">
        <v>3256</v>
      </c>
      <c r="F31" s="21">
        <v>3368</v>
      </c>
      <c r="G31" s="21">
        <v>3632</v>
      </c>
      <c r="H31" s="21">
        <v>3598</v>
      </c>
      <c r="I31" s="21">
        <v>3397</v>
      </c>
      <c r="J31" s="21">
        <v>3488</v>
      </c>
      <c r="K31" s="21">
        <v>3339</v>
      </c>
    </row>
    <row r="32" spans="1:11">
      <c r="A32" s="21" t="s">
        <v>52</v>
      </c>
      <c r="B32" s="21">
        <v>2248</v>
      </c>
      <c r="C32" s="21">
        <v>2237</v>
      </c>
      <c r="D32" s="21">
        <v>2172</v>
      </c>
      <c r="E32" s="21">
        <v>2309</v>
      </c>
      <c r="F32" s="21">
        <v>2343</v>
      </c>
      <c r="G32" s="21">
        <v>2419</v>
      </c>
      <c r="H32" s="21">
        <v>2650</v>
      </c>
      <c r="I32" s="21">
        <v>2686</v>
      </c>
      <c r="J32" s="21">
        <v>2795</v>
      </c>
      <c r="K32" s="21">
        <v>2829</v>
      </c>
    </row>
    <row r="33" spans="1:11">
      <c r="A33" s="21" t="s">
        <v>53</v>
      </c>
      <c r="B33" s="21">
        <v>1506</v>
      </c>
      <c r="C33" s="21">
        <v>1451</v>
      </c>
      <c r="D33" s="21">
        <v>1384</v>
      </c>
      <c r="E33" s="21">
        <v>1483</v>
      </c>
      <c r="F33" s="21">
        <v>1443</v>
      </c>
      <c r="G33" s="21">
        <v>1562</v>
      </c>
      <c r="H33" s="21">
        <v>1679</v>
      </c>
      <c r="I33" s="21">
        <v>1720</v>
      </c>
      <c r="J33" s="21">
        <v>1784</v>
      </c>
      <c r="K33" s="21">
        <v>1792</v>
      </c>
    </row>
    <row r="34" spans="1:11">
      <c r="A34" s="21" t="s">
        <v>54</v>
      </c>
      <c r="B34" s="21">
        <v>590</v>
      </c>
      <c r="C34" s="21">
        <v>637</v>
      </c>
      <c r="D34" s="21">
        <v>611</v>
      </c>
      <c r="E34" s="21">
        <v>598</v>
      </c>
      <c r="F34" s="21">
        <v>602</v>
      </c>
      <c r="G34" s="21">
        <v>584</v>
      </c>
      <c r="H34" s="21">
        <v>660</v>
      </c>
      <c r="I34" s="21">
        <v>642</v>
      </c>
      <c r="J34" s="21">
        <v>649</v>
      </c>
      <c r="K34" s="21">
        <v>681</v>
      </c>
    </row>
    <row r="35" spans="1:11">
      <c r="A35" s="21" t="s">
        <v>55</v>
      </c>
      <c r="B35" s="21">
        <v>61</v>
      </c>
      <c r="C35" s="21">
        <v>44</v>
      </c>
      <c r="D35" s="21">
        <v>56</v>
      </c>
      <c r="E35" s="21">
        <v>65</v>
      </c>
      <c r="F35" s="21">
        <v>52</v>
      </c>
      <c r="G35" s="21">
        <v>45</v>
      </c>
      <c r="H35" s="21">
        <v>50</v>
      </c>
      <c r="I35" s="21">
        <v>70</v>
      </c>
      <c r="J35" s="21">
        <v>70</v>
      </c>
      <c r="K35" s="21">
        <v>51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98C6-3525-4824-8B18-2EE6672988BF}">
  <dimension ref="A1:I38"/>
  <sheetViews>
    <sheetView topLeftCell="A11" zoomScaleNormal="100" workbookViewId="0">
      <selection activeCell="D38" sqref="D38"/>
    </sheetView>
  </sheetViews>
  <sheetFormatPr baseColWidth="10" defaultColWidth="8.83203125" defaultRowHeight="15"/>
  <cols>
    <col min="1" max="1" width="22.5" bestFit="1" customWidth="1"/>
    <col min="2" max="2" width="25.6640625" bestFit="1" customWidth="1"/>
  </cols>
  <sheetData>
    <row r="1" spans="1:9" s="23" customFormat="1">
      <c r="A1" s="120" t="s">
        <v>56</v>
      </c>
      <c r="B1" s="120"/>
      <c r="C1" s="120"/>
      <c r="D1" s="120"/>
      <c r="E1" s="120"/>
      <c r="F1" s="120"/>
      <c r="G1" s="120"/>
      <c r="H1" s="120"/>
      <c r="I1" s="120"/>
    </row>
    <row r="2" spans="1:9" s="23" customFormat="1">
      <c r="A2" s="19"/>
      <c r="B2" s="19"/>
      <c r="C2" s="19"/>
      <c r="D2" s="19"/>
      <c r="E2" s="19"/>
      <c r="F2" s="19"/>
      <c r="G2" s="19"/>
      <c r="H2" s="19"/>
      <c r="I2" s="19"/>
    </row>
    <row r="21" spans="1:2">
      <c r="A21" s="21" t="s">
        <v>57</v>
      </c>
      <c r="B21" s="21" t="s">
        <v>58</v>
      </c>
    </row>
    <row r="22" spans="1:2">
      <c r="A22" s="21" t="s">
        <v>59</v>
      </c>
      <c r="B22" s="21">
        <v>3152</v>
      </c>
    </row>
    <row r="23" spans="1:2">
      <c r="A23" s="21" t="s">
        <v>60</v>
      </c>
      <c r="B23" s="21">
        <v>1011</v>
      </c>
    </row>
    <row r="24" spans="1:2">
      <c r="A24" s="21" t="s">
        <v>61</v>
      </c>
      <c r="B24" s="21">
        <v>2685</v>
      </c>
    </row>
    <row r="25" spans="1:2">
      <c r="A25" s="21" t="s">
        <v>62</v>
      </c>
      <c r="B25" s="21">
        <v>6397</v>
      </c>
    </row>
    <row r="26" spans="1:2">
      <c r="A26" s="21" t="s">
        <v>63</v>
      </c>
      <c r="B26" s="21">
        <v>12</v>
      </c>
    </row>
    <row r="27" spans="1:2">
      <c r="A27" s="21" t="s">
        <v>64</v>
      </c>
      <c r="B27" s="21">
        <f>SUM(B22:B26)</f>
        <v>13257</v>
      </c>
    </row>
    <row r="29" spans="1:2">
      <c r="A29" s="74" t="s">
        <v>65</v>
      </c>
    </row>
    <row r="34" spans="1:2">
      <c r="A34" s="24" t="s">
        <v>66</v>
      </c>
      <c r="B34" s="24" t="s">
        <v>67</v>
      </c>
    </row>
    <row r="35" spans="1:2">
      <c r="A35" s="24" t="s">
        <v>59</v>
      </c>
      <c r="B35" s="24">
        <v>3152</v>
      </c>
    </row>
    <row r="36" spans="1:2">
      <c r="A36" s="24" t="s">
        <v>60</v>
      </c>
      <c r="B36" s="24">
        <v>1011</v>
      </c>
    </row>
    <row r="37" spans="1:2">
      <c r="A37" s="24" t="s">
        <v>61</v>
      </c>
      <c r="B37" s="24">
        <v>2685</v>
      </c>
    </row>
    <row r="38" spans="1:2">
      <c r="A38" s="24" t="s">
        <v>62</v>
      </c>
      <c r="B38" s="24">
        <v>6397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3B5B3-EB6D-4926-ADF7-A77C99630763}">
  <dimension ref="A1:D32"/>
  <sheetViews>
    <sheetView zoomScale="120" zoomScaleNormal="120" workbookViewId="0">
      <selection activeCell="H33" sqref="H33"/>
    </sheetView>
  </sheetViews>
  <sheetFormatPr baseColWidth="10" defaultColWidth="8.83203125" defaultRowHeight="15"/>
  <cols>
    <col min="2" max="2" width="15.5" bestFit="1" customWidth="1"/>
  </cols>
  <sheetData>
    <row r="1" spans="1:1" s="1" customFormat="1">
      <c r="A1" s="1" t="s">
        <v>68</v>
      </c>
    </row>
    <row r="24" spans="1:4">
      <c r="A24" t="s">
        <v>69</v>
      </c>
    </row>
    <row r="27" spans="1:4">
      <c r="B27" s="22" t="s">
        <v>57</v>
      </c>
      <c r="C27" s="22">
        <v>2020</v>
      </c>
      <c r="D27" s="22">
        <v>2021</v>
      </c>
    </row>
    <row r="28" spans="1:4">
      <c r="B28" s="21" t="s">
        <v>70</v>
      </c>
      <c r="C28" s="21">
        <v>2875</v>
      </c>
      <c r="D28" s="21">
        <v>3152</v>
      </c>
    </row>
    <row r="29" spans="1:4">
      <c r="B29" s="21" t="s">
        <v>60</v>
      </c>
      <c r="C29" s="21">
        <v>1053</v>
      </c>
      <c r="D29" s="21">
        <v>1131</v>
      </c>
    </row>
    <row r="30" spans="1:4">
      <c r="B30" s="21" t="s">
        <v>61</v>
      </c>
      <c r="C30" s="21">
        <v>2855</v>
      </c>
      <c r="D30" s="21">
        <v>2727</v>
      </c>
    </row>
    <row r="31" spans="1:4">
      <c r="B31" s="21" t="s">
        <v>71</v>
      </c>
      <c r="C31" s="21">
        <v>7184</v>
      </c>
      <c r="D31" s="21">
        <v>7041</v>
      </c>
    </row>
    <row r="32" spans="1:4">
      <c r="B32" s="21" t="s">
        <v>72</v>
      </c>
      <c r="C32" s="21">
        <v>240</v>
      </c>
      <c r="D32" s="21">
        <v>211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18279-2989-4C5C-A4B1-2DB8D7A9A597}">
  <dimension ref="A1:O31"/>
  <sheetViews>
    <sheetView zoomScale="120" zoomScaleNormal="120" workbookViewId="0">
      <selection activeCell="L27" sqref="L27"/>
    </sheetView>
  </sheetViews>
  <sheetFormatPr baseColWidth="10" defaultColWidth="8.83203125" defaultRowHeight="15"/>
  <cols>
    <col min="1" max="1" width="9.83203125" bestFit="1" customWidth="1"/>
  </cols>
  <sheetData>
    <row r="1" spans="1:15">
      <c r="A1" s="1" t="s">
        <v>11</v>
      </c>
    </row>
    <row r="9" spans="1:15">
      <c r="O9" s="32"/>
    </row>
    <row r="23" spans="1:7">
      <c r="A23" t="s">
        <v>69</v>
      </c>
    </row>
    <row r="25" spans="1:7">
      <c r="A25" s="80" t="s">
        <v>73</v>
      </c>
      <c r="B25" s="80" t="s">
        <v>74</v>
      </c>
      <c r="C25" s="80" t="s">
        <v>60</v>
      </c>
      <c r="D25" s="80" t="s">
        <v>61</v>
      </c>
      <c r="E25" s="80" t="s">
        <v>71</v>
      </c>
      <c r="F25" s="80" t="s">
        <v>72</v>
      </c>
      <c r="G25" s="80" t="s">
        <v>63</v>
      </c>
    </row>
    <row r="26" spans="1:7">
      <c r="A26" s="21" t="s">
        <v>75</v>
      </c>
      <c r="B26" s="21">
        <v>443</v>
      </c>
      <c r="C26" s="21">
        <v>140</v>
      </c>
      <c r="D26" s="21">
        <v>67</v>
      </c>
      <c r="E26" s="21">
        <v>726</v>
      </c>
      <c r="F26" s="21">
        <v>18</v>
      </c>
      <c r="G26" s="21">
        <v>1</v>
      </c>
    </row>
    <row r="27" spans="1:7">
      <c r="A27" s="21" t="s">
        <v>50</v>
      </c>
      <c r="B27" s="21">
        <v>988</v>
      </c>
      <c r="C27" s="21">
        <v>382</v>
      </c>
      <c r="D27" s="21">
        <v>376</v>
      </c>
      <c r="E27" s="21">
        <v>1837</v>
      </c>
      <c r="F27" s="21">
        <v>38</v>
      </c>
      <c r="G27" s="21">
        <v>1</v>
      </c>
    </row>
    <row r="28" spans="1:7">
      <c r="A28" s="21" t="s">
        <v>51</v>
      </c>
      <c r="B28" s="21">
        <v>781</v>
      </c>
      <c r="C28" s="21">
        <v>295</v>
      </c>
      <c r="D28" s="21">
        <v>692</v>
      </c>
      <c r="E28" s="21">
        <v>1790</v>
      </c>
      <c r="F28" s="21">
        <v>50</v>
      </c>
      <c r="G28" s="21">
        <v>5</v>
      </c>
    </row>
    <row r="29" spans="1:7">
      <c r="A29" s="21" t="s">
        <v>52</v>
      </c>
      <c r="B29" s="21">
        <v>540</v>
      </c>
      <c r="C29" s="21">
        <v>191</v>
      </c>
      <c r="D29" s="21">
        <v>798</v>
      </c>
      <c r="E29" s="21">
        <v>1412</v>
      </c>
      <c r="F29" s="21">
        <v>59</v>
      </c>
      <c r="G29" s="21">
        <v>2</v>
      </c>
    </row>
    <row r="30" spans="1:7">
      <c r="A30" s="21" t="s">
        <v>53</v>
      </c>
      <c r="B30" s="21">
        <v>285</v>
      </c>
      <c r="C30" s="21">
        <v>83</v>
      </c>
      <c r="D30" s="21">
        <v>577</v>
      </c>
      <c r="E30" s="21">
        <v>896</v>
      </c>
      <c r="F30" s="21">
        <v>33</v>
      </c>
      <c r="G30" s="21">
        <v>0</v>
      </c>
    </row>
    <row r="31" spans="1:7">
      <c r="A31" s="21" t="s">
        <v>76</v>
      </c>
      <c r="B31" s="21">
        <v>115</v>
      </c>
      <c r="C31" s="21">
        <v>40</v>
      </c>
      <c r="D31" s="21">
        <v>217</v>
      </c>
      <c r="E31" s="21">
        <v>380</v>
      </c>
      <c r="F31" s="21">
        <v>13</v>
      </c>
      <c r="G31" s="21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7CA3-5B58-4E45-BF33-BA298F196809}">
  <dimension ref="A1:C32"/>
  <sheetViews>
    <sheetView zoomScale="110" zoomScaleNormal="110" workbookViewId="0">
      <selection activeCell="J28" sqref="J28"/>
    </sheetView>
  </sheetViews>
  <sheetFormatPr baseColWidth="10" defaultColWidth="8.83203125" defaultRowHeight="15"/>
  <cols>
    <col min="1" max="1" width="15.1640625" customWidth="1"/>
  </cols>
  <sheetData>
    <row r="1" spans="1:1">
      <c r="A1" s="38" t="s">
        <v>77</v>
      </c>
    </row>
    <row r="25" spans="1:3">
      <c r="A25" t="s">
        <v>69</v>
      </c>
    </row>
    <row r="27" spans="1:3">
      <c r="A27" s="34" t="s">
        <v>78</v>
      </c>
      <c r="B27" s="34">
        <v>2020</v>
      </c>
      <c r="C27" s="34">
        <v>2021</v>
      </c>
    </row>
    <row r="28" spans="1:3">
      <c r="A28" s="21" t="s">
        <v>70</v>
      </c>
      <c r="B28" s="21">
        <v>8.9</v>
      </c>
      <c r="C28" s="21">
        <v>8.6</v>
      </c>
    </row>
    <row r="29" spans="1:3">
      <c r="A29" s="21" t="s">
        <v>60</v>
      </c>
      <c r="B29" s="21">
        <v>9.3000000000000007</v>
      </c>
      <c r="C29" s="21">
        <v>9.1</v>
      </c>
    </row>
    <row r="30" spans="1:3">
      <c r="A30" s="21" t="s">
        <v>61</v>
      </c>
      <c r="B30" s="21">
        <v>8.1999999999999993</v>
      </c>
      <c r="C30" s="21">
        <v>7.9</v>
      </c>
    </row>
    <row r="31" spans="1:3">
      <c r="A31" s="21" t="s">
        <v>71</v>
      </c>
      <c r="B31" s="21">
        <v>8.3000000000000007</v>
      </c>
      <c r="C31" s="21">
        <v>7.9</v>
      </c>
    </row>
    <row r="32" spans="1:3">
      <c r="A32" s="21" t="s">
        <v>72</v>
      </c>
      <c r="B32" s="21">
        <v>8.1</v>
      </c>
      <c r="C32" s="21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FC8A-054B-4B9B-B92C-00E9A37FB4DD}">
  <dimension ref="A1:C7"/>
  <sheetViews>
    <sheetView zoomScale="160" zoomScaleNormal="160" workbookViewId="0">
      <selection activeCell="D8" sqref="D8"/>
    </sheetView>
  </sheetViews>
  <sheetFormatPr baseColWidth="10" defaultColWidth="8.83203125" defaultRowHeight="15"/>
  <cols>
    <col min="1" max="1" width="19.5" customWidth="1"/>
  </cols>
  <sheetData>
    <row r="1" spans="1:3">
      <c r="A1" s="1" t="s">
        <v>79</v>
      </c>
    </row>
    <row r="3" spans="1:3">
      <c r="A3" s="40" t="s">
        <v>80</v>
      </c>
      <c r="B3" s="40" t="s">
        <v>42</v>
      </c>
    </row>
    <row r="4" spans="1:3">
      <c r="A4" s="21" t="s">
        <v>81</v>
      </c>
      <c r="B4" s="92">
        <v>12273</v>
      </c>
      <c r="C4" s="35"/>
    </row>
    <row r="5" spans="1:3">
      <c r="A5" s="21" t="s">
        <v>82</v>
      </c>
      <c r="B5" s="21">
        <v>972</v>
      </c>
      <c r="C5" s="35"/>
    </row>
    <row r="6" spans="1:3">
      <c r="A6" s="21" t="s">
        <v>83</v>
      </c>
      <c r="B6" s="21">
        <v>12</v>
      </c>
      <c r="C6" s="35"/>
    </row>
    <row r="7" spans="1:3">
      <c r="A7" s="22" t="s">
        <v>84</v>
      </c>
      <c r="B7" s="93">
        <f>SUM(B4:B6)</f>
        <v>13257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1BCB-6857-4803-9B9A-82FCE58CEB6F}">
  <dimension ref="A1:B35"/>
  <sheetViews>
    <sheetView topLeftCell="A13" zoomScale="130" zoomScaleNormal="130" workbookViewId="0">
      <selection activeCell="B38" sqref="B38"/>
    </sheetView>
  </sheetViews>
  <sheetFormatPr baseColWidth="10" defaultColWidth="8.83203125" defaultRowHeight="15"/>
  <cols>
    <col min="1" max="1" width="20.33203125" customWidth="1"/>
  </cols>
  <sheetData>
    <row r="1" spans="1:1">
      <c r="A1" s="1" t="s">
        <v>276</v>
      </c>
    </row>
    <row r="22" spans="1:2">
      <c r="A22" t="s">
        <v>85</v>
      </c>
    </row>
    <row r="24" spans="1:2">
      <c r="A24" s="34" t="s">
        <v>86</v>
      </c>
      <c r="B24" s="34" t="s">
        <v>42</v>
      </c>
    </row>
    <row r="25" spans="1:2">
      <c r="A25" s="21">
        <v>1</v>
      </c>
      <c r="B25" s="21">
        <v>906</v>
      </c>
    </row>
    <row r="26" spans="1:2">
      <c r="A26" s="21">
        <v>2</v>
      </c>
      <c r="B26" s="21">
        <v>979</v>
      </c>
    </row>
    <row r="27" spans="1:2">
      <c r="A27" s="21">
        <v>3</v>
      </c>
      <c r="B27" s="92">
        <v>1053</v>
      </c>
    </row>
    <row r="28" spans="1:2">
      <c r="A28" s="21">
        <v>4</v>
      </c>
      <c r="B28" s="92">
        <v>1076</v>
      </c>
    </row>
    <row r="29" spans="1:2">
      <c r="A29" s="21">
        <v>5</v>
      </c>
      <c r="B29" s="92">
        <v>1177</v>
      </c>
    </row>
    <row r="30" spans="1:2">
      <c r="A30" s="21">
        <v>6</v>
      </c>
      <c r="B30" s="92">
        <v>1220</v>
      </c>
    </row>
    <row r="31" spans="1:2">
      <c r="A31" s="21">
        <v>7</v>
      </c>
      <c r="B31" s="92">
        <v>1464</v>
      </c>
    </row>
    <row r="32" spans="1:2">
      <c r="A32" s="21">
        <v>8</v>
      </c>
      <c r="B32" s="92">
        <v>1571</v>
      </c>
    </row>
    <row r="33" spans="1:2">
      <c r="A33" s="21">
        <v>9</v>
      </c>
      <c r="B33" s="92">
        <v>2074</v>
      </c>
    </row>
    <row r="34" spans="1:2">
      <c r="A34" s="21">
        <v>10</v>
      </c>
      <c r="B34" s="92">
        <v>1655</v>
      </c>
    </row>
    <row r="35" spans="1:2">
      <c r="A35" s="21" t="s">
        <v>88</v>
      </c>
      <c r="B35" s="21">
        <v>82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F6E2-BF4F-41C1-A18D-2413405B1EBC}">
  <dimension ref="A1:C33"/>
  <sheetViews>
    <sheetView zoomScale="120" zoomScaleNormal="120" workbookViewId="0">
      <selection activeCell="G27" sqref="G27"/>
    </sheetView>
  </sheetViews>
  <sheetFormatPr baseColWidth="10" defaultColWidth="8.83203125" defaultRowHeight="15"/>
  <cols>
    <col min="1" max="1" width="19.5" customWidth="1"/>
    <col min="2" max="2" width="15.83203125" bestFit="1" customWidth="1"/>
    <col min="3" max="3" width="19.83203125" bestFit="1" customWidth="1"/>
  </cols>
  <sheetData>
    <row r="1" spans="1:1">
      <c r="A1" s="1" t="s">
        <v>89</v>
      </c>
    </row>
    <row r="23" spans="2:3">
      <c r="B23" s="34" t="s">
        <v>90</v>
      </c>
      <c r="C23" s="34" t="s">
        <v>91</v>
      </c>
    </row>
    <row r="24" spans="2:3">
      <c r="B24" s="21">
        <v>1</v>
      </c>
      <c r="C24" s="21">
        <v>54.7</v>
      </c>
    </row>
    <row r="25" spans="2:3">
      <c r="B25" s="21">
        <v>2</v>
      </c>
      <c r="C25" s="21">
        <v>55.2</v>
      </c>
    </row>
    <row r="26" spans="2:3">
      <c r="B26" s="21">
        <v>3</v>
      </c>
      <c r="C26" s="21">
        <v>56.4</v>
      </c>
    </row>
    <row r="27" spans="2:3">
      <c r="B27" s="21">
        <v>4</v>
      </c>
      <c r="C27" s="21">
        <v>55.4</v>
      </c>
    </row>
    <row r="28" spans="2:3">
      <c r="B28" s="21">
        <v>5</v>
      </c>
      <c r="C28" s="21">
        <v>56.6</v>
      </c>
    </row>
    <row r="29" spans="2:3">
      <c r="B29" s="21">
        <v>6</v>
      </c>
      <c r="C29" s="21">
        <v>56.9</v>
      </c>
    </row>
    <row r="30" spans="2:3">
      <c r="B30" s="21">
        <v>7</v>
      </c>
      <c r="C30" s="21">
        <v>57.8</v>
      </c>
    </row>
    <row r="31" spans="2:3">
      <c r="B31" s="21">
        <v>8</v>
      </c>
      <c r="C31" s="21">
        <v>57.9</v>
      </c>
    </row>
    <row r="32" spans="2:3">
      <c r="B32" s="21">
        <v>9</v>
      </c>
      <c r="C32" s="21">
        <v>58.1</v>
      </c>
    </row>
    <row r="33" spans="2:3">
      <c r="B33" s="21">
        <v>10</v>
      </c>
      <c r="C33" s="21">
        <v>62.4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80E3-11C7-4C93-BA36-5841F68467EE}">
  <dimension ref="A1:N45"/>
  <sheetViews>
    <sheetView topLeftCell="A16" zoomScale="120" zoomScaleNormal="120" workbookViewId="0">
      <selection activeCell="E44" sqref="E44"/>
    </sheetView>
  </sheetViews>
  <sheetFormatPr baseColWidth="10" defaultColWidth="8.83203125" defaultRowHeight="15"/>
  <cols>
    <col min="1" max="1" width="28.83203125" customWidth="1"/>
    <col min="2" max="2" width="18.5" bestFit="1" customWidth="1"/>
    <col min="3" max="4" width="23" bestFit="1" customWidth="1"/>
    <col min="5" max="5" width="22.6640625" customWidth="1"/>
  </cols>
  <sheetData>
    <row r="1" spans="1:14">
      <c r="A1" s="1" t="s">
        <v>92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1" spans="1:3">
      <c r="A21" t="s">
        <v>93</v>
      </c>
    </row>
    <row r="23" spans="1:3">
      <c r="A23" s="123" t="s">
        <v>94</v>
      </c>
      <c r="B23" s="121" t="s">
        <v>95</v>
      </c>
      <c r="C23" s="122"/>
    </row>
    <row r="24" spans="1:3">
      <c r="A24" s="124"/>
      <c r="B24" s="43" t="s">
        <v>96</v>
      </c>
      <c r="C24" s="43" t="s">
        <v>97</v>
      </c>
    </row>
    <row r="25" spans="1:3">
      <c r="A25" s="21" t="s">
        <v>98</v>
      </c>
      <c r="B25" s="21">
        <v>19.600000000000001</v>
      </c>
      <c r="C25" s="21">
        <v>9.4</v>
      </c>
    </row>
    <row r="26" spans="1:3">
      <c r="A26" s="21" t="s">
        <v>99</v>
      </c>
      <c r="B26" s="21">
        <v>16.899999999999999</v>
      </c>
      <c r="C26" s="21">
        <v>13.6</v>
      </c>
    </row>
    <row r="27" spans="1:3">
      <c r="A27" s="21" t="s">
        <v>100</v>
      </c>
      <c r="B27" s="21">
        <v>20.5</v>
      </c>
      <c r="C27" s="21">
        <v>12.6</v>
      </c>
    </row>
    <row r="28" spans="1:3">
      <c r="A28" s="21" t="s">
        <v>101</v>
      </c>
      <c r="B28" s="21">
        <v>21.5</v>
      </c>
      <c r="C28" s="21">
        <v>15.7</v>
      </c>
    </row>
    <row r="29" spans="1:3">
      <c r="A29" s="21" t="s">
        <v>102</v>
      </c>
      <c r="B29" s="21">
        <v>22</v>
      </c>
      <c r="C29" s="21">
        <v>14.5</v>
      </c>
    </row>
    <row r="30" spans="1:3">
      <c r="A30" s="21" t="s">
        <v>103</v>
      </c>
      <c r="B30" s="21">
        <v>17.3</v>
      </c>
      <c r="C30" s="21">
        <v>13.7</v>
      </c>
    </row>
    <row r="31" spans="1:3">
      <c r="A31" s="21" t="s">
        <v>104</v>
      </c>
      <c r="B31" s="21">
        <v>15.4</v>
      </c>
      <c r="C31" s="21">
        <v>10.6</v>
      </c>
    </row>
    <row r="32" spans="1:3">
      <c r="A32" s="21" t="s">
        <v>105</v>
      </c>
      <c r="B32" s="21">
        <v>11.1</v>
      </c>
      <c r="C32" s="21">
        <v>13.3</v>
      </c>
    </row>
    <row r="33" spans="1:3">
      <c r="A33" s="21" t="s">
        <v>106</v>
      </c>
      <c r="B33" s="21">
        <v>18.7</v>
      </c>
      <c r="C33" s="21">
        <v>13.3</v>
      </c>
    </row>
    <row r="34" spans="1:3">
      <c r="A34" s="21" t="s">
        <v>134</v>
      </c>
      <c r="B34" s="21">
        <v>14.3</v>
      </c>
      <c r="C34" s="21">
        <v>11.5</v>
      </c>
    </row>
    <row r="35" spans="1:3">
      <c r="A35" s="21" t="s">
        <v>108</v>
      </c>
      <c r="B35" s="21">
        <v>19.3</v>
      </c>
      <c r="C35" s="21">
        <v>15.9</v>
      </c>
    </row>
    <row r="36" spans="1:3">
      <c r="A36" s="21" t="s">
        <v>109</v>
      </c>
      <c r="B36" s="21">
        <v>17.8</v>
      </c>
      <c r="C36" s="21">
        <v>13</v>
      </c>
    </row>
    <row r="37" spans="1:3">
      <c r="A37" s="21" t="s">
        <v>133</v>
      </c>
      <c r="B37" s="21">
        <v>20.5</v>
      </c>
      <c r="C37" s="21">
        <v>16.600000000000001</v>
      </c>
    </row>
    <row r="38" spans="1:3">
      <c r="A38" s="21" t="s">
        <v>111</v>
      </c>
      <c r="B38" s="21">
        <v>16.2</v>
      </c>
      <c r="C38" s="21">
        <v>12.2</v>
      </c>
    </row>
    <row r="39" spans="1:3">
      <c r="A39" s="21" t="s">
        <v>112</v>
      </c>
      <c r="B39" s="21">
        <v>16.899999999999999</v>
      </c>
      <c r="C39" s="21">
        <v>11.6</v>
      </c>
    </row>
    <row r="40" spans="1:3">
      <c r="A40" s="21" t="s">
        <v>113</v>
      </c>
      <c r="B40" s="21">
        <v>11.7</v>
      </c>
      <c r="C40" s="21">
        <v>12.5</v>
      </c>
    </row>
    <row r="41" spans="1:3">
      <c r="A41" s="21" t="s">
        <v>114</v>
      </c>
      <c r="B41" s="21">
        <v>11.8</v>
      </c>
      <c r="C41" s="21">
        <v>5.7</v>
      </c>
    </row>
    <row r="42" spans="1:3">
      <c r="A42" s="21" t="s">
        <v>115</v>
      </c>
      <c r="B42" s="21">
        <v>15.4</v>
      </c>
      <c r="C42" s="21">
        <v>12.8</v>
      </c>
    </row>
    <row r="43" spans="1:3">
      <c r="A43" s="21" t="s">
        <v>116</v>
      </c>
      <c r="B43" s="21">
        <v>14.1</v>
      </c>
      <c r="C43" s="21">
        <v>12.8</v>
      </c>
    </row>
    <row r="44" spans="1:3">
      <c r="A44" s="21" t="s">
        <v>117</v>
      </c>
      <c r="B44" s="21">
        <v>16.5</v>
      </c>
      <c r="C44" s="21">
        <v>13.8</v>
      </c>
    </row>
    <row r="45" spans="1:3">
      <c r="A45" s="25"/>
      <c r="B45" s="25"/>
    </row>
  </sheetData>
  <mergeCells count="2">
    <mergeCell ref="B23:C23"/>
    <mergeCell ref="A23:A2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C681-DE15-4EC7-BAE4-0BBF40119FCF}">
  <dimension ref="A1:I30"/>
  <sheetViews>
    <sheetView zoomScale="120" zoomScaleNormal="120" workbookViewId="0">
      <selection activeCell="F25" sqref="F25"/>
    </sheetView>
  </sheetViews>
  <sheetFormatPr baseColWidth="10" defaultColWidth="8.83203125" defaultRowHeight="15"/>
  <cols>
    <col min="3" max="4" width="20.6640625" bestFit="1" customWidth="1"/>
    <col min="12" max="12" width="11.33203125" bestFit="1" customWidth="1"/>
  </cols>
  <sheetData>
    <row r="1" spans="1:9">
      <c r="A1" s="112" t="s">
        <v>273</v>
      </c>
      <c r="B1" s="1"/>
      <c r="C1" s="1"/>
      <c r="D1" s="1"/>
      <c r="E1" s="1"/>
      <c r="F1" s="1"/>
      <c r="G1" s="1"/>
      <c r="H1" s="1"/>
      <c r="I1" s="1"/>
    </row>
    <row r="23" spans="2:6">
      <c r="B23" s="20" t="s">
        <v>47</v>
      </c>
      <c r="C23" s="20" t="s">
        <v>96</v>
      </c>
      <c r="D23" s="22" t="s">
        <v>97</v>
      </c>
    </row>
    <row r="24" spans="2:6">
      <c r="B24" s="12" t="s">
        <v>75</v>
      </c>
      <c r="C24" s="12">
        <v>443</v>
      </c>
      <c r="D24" s="12">
        <v>697</v>
      </c>
    </row>
    <row r="25" spans="2:6">
      <c r="B25" s="12" t="s">
        <v>50</v>
      </c>
      <c r="C25" s="12">
        <v>988</v>
      </c>
      <c r="D25" s="115">
        <v>1988</v>
      </c>
    </row>
    <row r="26" spans="2:6">
      <c r="B26" s="12" t="s">
        <v>51</v>
      </c>
      <c r="C26" s="12">
        <v>781</v>
      </c>
      <c r="D26" s="115">
        <v>2290</v>
      </c>
    </row>
    <row r="27" spans="2:6">
      <c r="B27" s="12" t="s">
        <v>52</v>
      </c>
      <c r="C27" s="12">
        <v>540</v>
      </c>
      <c r="D27" s="115">
        <v>2111</v>
      </c>
    </row>
    <row r="28" spans="2:6">
      <c r="B28" s="12" t="s">
        <v>53</v>
      </c>
      <c r="C28" s="12">
        <v>285</v>
      </c>
      <c r="D28" s="115">
        <v>1429</v>
      </c>
      <c r="F28" s="52"/>
    </row>
    <row r="29" spans="2:6">
      <c r="B29" s="12" t="s">
        <v>76</v>
      </c>
      <c r="C29" s="12">
        <v>115</v>
      </c>
      <c r="D29" s="12">
        <v>579</v>
      </c>
      <c r="F29" s="52"/>
    </row>
    <row r="30" spans="2:6">
      <c r="B30" s="20" t="s">
        <v>64</v>
      </c>
      <c r="C30" s="116">
        <v>3152</v>
      </c>
      <c r="D30" s="116">
        <v>9094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821-DEBA-4660-A7D0-4AB181BE0C8B}">
  <dimension ref="A1:L28"/>
  <sheetViews>
    <sheetView zoomScale="120" zoomScaleNormal="120" workbookViewId="0">
      <selection activeCell="B30" sqref="B30"/>
    </sheetView>
  </sheetViews>
  <sheetFormatPr baseColWidth="10" defaultColWidth="8.83203125" defaultRowHeight="15"/>
  <cols>
    <col min="1" max="2" width="26.5" bestFit="1" customWidth="1"/>
    <col min="4" max="5" width="20.6640625" bestFit="1" customWidth="1"/>
    <col min="12" max="12" width="14.1640625" customWidth="1"/>
  </cols>
  <sheetData>
    <row r="1" spans="1:12">
      <c r="A1" s="120" t="s">
        <v>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F3" s="24"/>
      <c r="G3" s="24"/>
    </row>
    <row r="4" spans="1:12">
      <c r="F4" s="24"/>
      <c r="G4" s="24"/>
    </row>
    <row r="5" spans="1:12">
      <c r="F5" s="24"/>
      <c r="G5" s="24"/>
    </row>
    <row r="6" spans="1:12">
      <c r="F6" s="24"/>
      <c r="G6" s="24"/>
    </row>
    <row r="7" spans="1:12">
      <c r="F7" s="24"/>
      <c r="G7" s="24"/>
    </row>
    <row r="14" spans="1:12">
      <c r="I14" s="24"/>
    </row>
    <row r="20" spans="1:4">
      <c r="A20" t="s">
        <v>118</v>
      </c>
    </row>
    <row r="23" spans="1:4">
      <c r="B23" s="43" t="s">
        <v>119</v>
      </c>
      <c r="C23" s="58" t="s">
        <v>96</v>
      </c>
      <c r="D23" s="43" t="s">
        <v>97</v>
      </c>
    </row>
    <row r="24" spans="1:4">
      <c r="B24" s="21" t="s">
        <v>120</v>
      </c>
      <c r="C24" s="21">
        <v>1170</v>
      </c>
      <c r="D24" s="21">
        <v>4296</v>
      </c>
    </row>
    <row r="25" spans="1:4">
      <c r="B25" s="21" t="s">
        <v>121</v>
      </c>
      <c r="C25" s="21">
        <v>1914</v>
      </c>
      <c r="D25" s="21">
        <v>4579</v>
      </c>
    </row>
    <row r="26" spans="1:4">
      <c r="B26" s="21" t="s">
        <v>122</v>
      </c>
      <c r="C26" s="21">
        <v>50</v>
      </c>
      <c r="D26" s="21">
        <v>171</v>
      </c>
    </row>
    <row r="27" spans="1:4">
      <c r="B27" s="21" t="s">
        <v>62</v>
      </c>
      <c r="C27" s="21">
        <v>18</v>
      </c>
      <c r="D27" s="21">
        <v>48</v>
      </c>
    </row>
    <row r="28" spans="1:4">
      <c r="B28" s="21" t="s">
        <v>64</v>
      </c>
      <c r="C28" s="21">
        <f>SUM(C24:C27)</f>
        <v>3152</v>
      </c>
      <c r="D28" s="21">
        <f>SUM(D24:D27)</f>
        <v>9094</v>
      </c>
    </row>
  </sheetData>
  <mergeCells count="1">
    <mergeCell ref="A1:L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7EB08-E704-483A-90B3-D4A34338BF39}">
  <dimension ref="A1:Q32"/>
  <sheetViews>
    <sheetView zoomScale="120" zoomScaleNormal="120" workbookViewId="0">
      <selection activeCell="I31" sqref="I31"/>
    </sheetView>
  </sheetViews>
  <sheetFormatPr baseColWidth="10" defaultColWidth="8.83203125" defaultRowHeight="15"/>
  <cols>
    <col min="1" max="1" width="14.5" customWidth="1"/>
    <col min="2" max="2" width="12.33203125" bestFit="1" customWidth="1"/>
    <col min="10" max="10" width="12" bestFit="1" customWidth="1"/>
    <col min="15" max="15" width="31.1640625" bestFit="1" customWidth="1"/>
  </cols>
  <sheetData>
    <row r="1" spans="1:17">
      <c r="A1" s="1" t="s">
        <v>20</v>
      </c>
    </row>
    <row r="2" spans="1:17">
      <c r="A2" s="1"/>
    </row>
    <row r="4" spans="1:17">
      <c r="G4" s="1"/>
    </row>
    <row r="5" spans="1:17">
      <c r="G5" s="1"/>
      <c r="M5" s="1"/>
    </row>
    <row r="6" spans="1:17">
      <c r="N6" s="35"/>
      <c r="Q6" s="35"/>
    </row>
    <row r="7" spans="1:17">
      <c r="K7" s="2"/>
      <c r="L7" s="60"/>
      <c r="N7" s="35"/>
      <c r="O7" s="2"/>
      <c r="Q7" s="35"/>
    </row>
    <row r="8" spans="1:17">
      <c r="L8" s="2"/>
      <c r="N8" s="35"/>
      <c r="Q8" s="35"/>
    </row>
    <row r="9" spans="1:17">
      <c r="L9" s="2"/>
      <c r="N9" s="35"/>
      <c r="Q9" s="35"/>
    </row>
    <row r="10" spans="1:17">
      <c r="N10" s="35"/>
    </row>
    <row r="16" spans="1:17">
      <c r="O16" s="1"/>
      <c r="P16" s="1"/>
      <c r="Q16" s="1"/>
    </row>
    <row r="17" spans="1:15">
      <c r="O17" s="59"/>
    </row>
    <row r="18" spans="1:15">
      <c r="M18" s="59"/>
      <c r="N18" s="59"/>
      <c r="O18" s="59"/>
    </row>
    <row r="19" spans="1:15">
      <c r="M19" s="59"/>
      <c r="N19" s="59"/>
      <c r="O19" s="59"/>
    </row>
    <row r="20" spans="1:15">
      <c r="M20" s="59"/>
      <c r="N20" s="59"/>
      <c r="O20" s="59"/>
    </row>
    <row r="21" spans="1:15">
      <c r="M21" s="59"/>
      <c r="N21" s="59"/>
    </row>
    <row r="23" spans="1:15">
      <c r="A23" t="s">
        <v>123</v>
      </c>
    </row>
    <row r="24" spans="1:15">
      <c r="A24" t="s">
        <v>124</v>
      </c>
    </row>
    <row r="26" spans="1:15">
      <c r="B26" s="43" t="s">
        <v>125</v>
      </c>
      <c r="C26" s="43">
        <v>2017</v>
      </c>
      <c r="D26" s="43">
        <v>2018</v>
      </c>
      <c r="E26" s="43">
        <v>2019</v>
      </c>
      <c r="F26" s="43">
        <v>2020</v>
      </c>
      <c r="G26" s="43">
        <v>2021</v>
      </c>
    </row>
    <row r="27" spans="1:15">
      <c r="B27" s="21" t="s">
        <v>126</v>
      </c>
      <c r="C27" s="21">
        <v>2475</v>
      </c>
      <c r="D27" s="21">
        <v>2942</v>
      </c>
      <c r="E27" s="21">
        <v>3320</v>
      </c>
      <c r="F27" s="36">
        <v>5050</v>
      </c>
      <c r="G27" s="21">
        <v>5811</v>
      </c>
    </row>
    <row r="28" spans="1:15">
      <c r="B28" s="21" t="s">
        <v>121</v>
      </c>
      <c r="C28" s="21">
        <v>10504</v>
      </c>
      <c r="D28" s="21">
        <v>10050</v>
      </c>
      <c r="E28" s="21">
        <v>9262</v>
      </c>
      <c r="F28" s="36">
        <v>7807</v>
      </c>
      <c r="G28" s="21">
        <v>7133</v>
      </c>
    </row>
    <row r="29" spans="1:15">
      <c r="B29" s="21" t="s">
        <v>127</v>
      </c>
      <c r="C29" s="21">
        <v>261</v>
      </c>
      <c r="D29" s="21">
        <v>241</v>
      </c>
      <c r="E29" s="21">
        <v>302</v>
      </c>
      <c r="F29" s="36">
        <v>301</v>
      </c>
      <c r="G29" s="21">
        <v>242</v>
      </c>
    </row>
    <row r="30" spans="1:15">
      <c r="B30" s="21" t="s">
        <v>128</v>
      </c>
      <c r="C30" s="21">
        <v>45</v>
      </c>
      <c r="D30" s="21">
        <v>49</v>
      </c>
      <c r="E30" s="21">
        <v>64</v>
      </c>
      <c r="F30" s="36">
        <v>88</v>
      </c>
      <c r="G30" s="21">
        <v>71</v>
      </c>
    </row>
    <row r="31" spans="1:15">
      <c r="B31" s="22" t="s">
        <v>64</v>
      </c>
      <c r="C31" s="22">
        <f>SUM(C27:C30)</f>
        <v>13285</v>
      </c>
      <c r="D31" s="22">
        <f>SUM(D27:D30)</f>
        <v>13282</v>
      </c>
      <c r="E31" s="22">
        <f>SUM(E27:E30)</f>
        <v>12948</v>
      </c>
      <c r="F31" s="22">
        <f>SUM(F27:F30)</f>
        <v>13246</v>
      </c>
      <c r="G31" s="22">
        <f>SUM(G27:G30)</f>
        <v>13257</v>
      </c>
    </row>
    <row r="32" spans="1:15">
      <c r="E32" s="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1E398-9B88-4BE9-A58A-F66EA3A8DB25}">
  <dimension ref="A1:M48"/>
  <sheetViews>
    <sheetView topLeftCell="A16" zoomScale="130" zoomScaleNormal="130" workbookViewId="0">
      <selection activeCell="K25" sqref="K25"/>
    </sheetView>
  </sheetViews>
  <sheetFormatPr baseColWidth="10" defaultColWidth="8.83203125" defaultRowHeight="15"/>
  <cols>
    <col min="1" max="1" width="18.83203125" bestFit="1" customWidth="1"/>
    <col min="2" max="2" width="18.5" bestFit="1" customWidth="1"/>
    <col min="3" max="3" width="13.5" customWidth="1"/>
    <col min="4" max="5" width="12.33203125" bestFit="1" customWidth="1"/>
  </cols>
  <sheetData>
    <row r="1" spans="1:13">
      <c r="A1" s="1" t="s">
        <v>21</v>
      </c>
      <c r="B1" s="1"/>
    </row>
    <row r="3" spans="1:13">
      <c r="G3" s="61"/>
    </row>
    <row r="4" spans="1:13">
      <c r="G4" s="35"/>
    </row>
    <row r="5" spans="1:13">
      <c r="G5" s="35"/>
    </row>
    <row r="6" spans="1:13">
      <c r="G6" s="35"/>
      <c r="M6" s="1"/>
    </row>
    <row r="7" spans="1:13">
      <c r="G7" s="35"/>
    </row>
    <row r="8" spans="1:13">
      <c r="G8" s="35"/>
      <c r="M8" s="5"/>
    </row>
    <row r="9" spans="1:13">
      <c r="G9" s="35"/>
    </row>
    <row r="10" spans="1:13">
      <c r="G10" s="35"/>
    </row>
    <row r="11" spans="1:13">
      <c r="G11" s="35"/>
    </row>
    <row r="12" spans="1:13">
      <c r="G12" s="35"/>
    </row>
    <row r="13" spans="1:13">
      <c r="G13" s="35"/>
    </row>
    <row r="14" spans="1:13">
      <c r="G14" s="35"/>
    </row>
    <row r="15" spans="1:13">
      <c r="G15" s="35"/>
    </row>
    <row r="16" spans="1:13">
      <c r="G16" s="35"/>
    </row>
    <row r="17" spans="1:7">
      <c r="G17" s="35"/>
    </row>
    <row r="18" spans="1:7">
      <c r="G18" s="35"/>
    </row>
    <row r="19" spans="1:7">
      <c r="G19" s="35"/>
    </row>
    <row r="20" spans="1:7">
      <c r="G20" s="35"/>
    </row>
    <row r="21" spans="1:7">
      <c r="G21" s="35"/>
    </row>
    <row r="22" spans="1:7">
      <c r="G22" s="35"/>
    </row>
    <row r="23" spans="1:7">
      <c r="G23" s="35"/>
    </row>
    <row r="26" spans="1:7">
      <c r="A26" t="s">
        <v>129</v>
      </c>
    </row>
    <row r="28" spans="1:7">
      <c r="B28" s="39" t="s">
        <v>94</v>
      </c>
      <c r="C28" s="39" t="s">
        <v>126</v>
      </c>
      <c r="D28" s="39" t="s">
        <v>121</v>
      </c>
      <c r="E28" s="39" t="s">
        <v>127</v>
      </c>
    </row>
    <row r="29" spans="1:7">
      <c r="B29" s="21" t="s">
        <v>98</v>
      </c>
      <c r="C29" s="21">
        <v>200</v>
      </c>
      <c r="D29" s="21">
        <v>614</v>
      </c>
      <c r="E29" s="21">
        <v>15</v>
      </c>
    </row>
    <row r="30" spans="1:7">
      <c r="B30" s="21" t="s">
        <v>99</v>
      </c>
      <c r="C30" s="21">
        <v>166</v>
      </c>
      <c r="D30" s="21">
        <v>290</v>
      </c>
      <c r="E30" s="21">
        <v>4</v>
      </c>
    </row>
    <row r="31" spans="1:7">
      <c r="B31" s="21" t="s">
        <v>100</v>
      </c>
      <c r="C31" s="21">
        <v>107</v>
      </c>
      <c r="D31" s="21">
        <v>329</v>
      </c>
      <c r="E31" s="21">
        <v>5</v>
      </c>
    </row>
    <row r="32" spans="1:7">
      <c r="B32" s="21" t="s">
        <v>101</v>
      </c>
      <c r="C32" s="21">
        <v>266</v>
      </c>
      <c r="D32" s="21">
        <v>329</v>
      </c>
      <c r="E32" s="21">
        <v>3</v>
      </c>
    </row>
    <row r="33" spans="2:5">
      <c r="B33" s="21" t="s">
        <v>117</v>
      </c>
      <c r="C33" s="21">
        <v>164</v>
      </c>
      <c r="D33" s="21">
        <v>190</v>
      </c>
      <c r="E33" s="21">
        <v>3</v>
      </c>
    </row>
    <row r="34" spans="2:5">
      <c r="B34" s="21" t="s">
        <v>102</v>
      </c>
      <c r="C34" s="21">
        <v>75</v>
      </c>
      <c r="D34" s="21">
        <v>53</v>
      </c>
      <c r="E34" s="21">
        <v>1</v>
      </c>
    </row>
    <row r="35" spans="2:5">
      <c r="B35" s="21" t="s">
        <v>103</v>
      </c>
      <c r="C35" s="21">
        <v>63</v>
      </c>
      <c r="D35" s="21">
        <v>103</v>
      </c>
      <c r="E35" s="21">
        <v>1</v>
      </c>
    </row>
    <row r="36" spans="2:5">
      <c r="B36" s="21" t="s">
        <v>104</v>
      </c>
      <c r="C36" s="21">
        <v>636</v>
      </c>
      <c r="D36" s="21">
        <v>717</v>
      </c>
      <c r="E36" s="21">
        <v>42</v>
      </c>
    </row>
    <row r="37" spans="2:5">
      <c r="B37" s="21" t="s">
        <v>105</v>
      </c>
      <c r="C37" s="21">
        <v>647</v>
      </c>
      <c r="D37" s="21">
        <v>876</v>
      </c>
      <c r="E37" s="21">
        <v>51</v>
      </c>
    </row>
    <row r="38" spans="2:5">
      <c r="B38" s="21" t="s">
        <v>106</v>
      </c>
      <c r="C38" s="21">
        <v>275</v>
      </c>
      <c r="D38" s="21">
        <v>204</v>
      </c>
      <c r="E38" s="21">
        <v>9</v>
      </c>
    </row>
    <row r="39" spans="2:5">
      <c r="B39" s="21" t="s">
        <v>107</v>
      </c>
      <c r="C39" s="21">
        <v>737</v>
      </c>
      <c r="D39" s="21">
        <v>791</v>
      </c>
      <c r="E39" s="21">
        <v>42</v>
      </c>
    </row>
    <row r="40" spans="2:5">
      <c r="B40" s="21" t="s">
        <v>109</v>
      </c>
      <c r="C40" s="21">
        <v>163</v>
      </c>
      <c r="D40" s="21">
        <v>157</v>
      </c>
      <c r="E40" s="21">
        <v>3</v>
      </c>
    </row>
    <row r="41" spans="2:5">
      <c r="B41" s="21" t="s">
        <v>110</v>
      </c>
      <c r="C41" s="21">
        <v>105</v>
      </c>
      <c r="D41" s="21">
        <v>63</v>
      </c>
      <c r="E41" s="21">
        <v>1</v>
      </c>
    </row>
    <row r="42" spans="2:5">
      <c r="B42" s="21" t="s">
        <v>111</v>
      </c>
      <c r="C42" s="21">
        <v>246</v>
      </c>
      <c r="D42" s="21">
        <v>29</v>
      </c>
      <c r="E42" s="21">
        <v>10</v>
      </c>
    </row>
    <row r="43" spans="2:5">
      <c r="B43" s="21" t="s">
        <v>112</v>
      </c>
      <c r="C43" s="21">
        <v>255</v>
      </c>
      <c r="D43" s="21">
        <v>824</v>
      </c>
      <c r="E43" s="21">
        <v>23</v>
      </c>
    </row>
    <row r="44" spans="2:5">
      <c r="B44" s="21" t="s">
        <v>108</v>
      </c>
      <c r="C44" s="21">
        <v>401</v>
      </c>
      <c r="D44" s="21">
        <v>360</v>
      </c>
      <c r="E44" s="21">
        <v>0</v>
      </c>
    </row>
    <row r="45" spans="2:5">
      <c r="B45" s="21" t="s">
        <v>113</v>
      </c>
      <c r="C45" s="21">
        <v>635</v>
      </c>
      <c r="D45" s="21">
        <v>756</v>
      </c>
      <c r="E45" s="21">
        <v>20</v>
      </c>
    </row>
    <row r="46" spans="2:5">
      <c r="B46" s="21" t="s">
        <v>114</v>
      </c>
      <c r="C46" s="21">
        <v>52</v>
      </c>
      <c r="D46" s="21">
        <v>8</v>
      </c>
      <c r="E46" s="21">
        <v>3</v>
      </c>
    </row>
    <row r="47" spans="2:5">
      <c r="B47" s="21" t="s">
        <v>115</v>
      </c>
      <c r="C47" s="21">
        <v>579</v>
      </c>
      <c r="D47" s="21">
        <v>333</v>
      </c>
      <c r="E47" s="21">
        <v>5</v>
      </c>
    </row>
    <row r="48" spans="2:5">
      <c r="B48" s="21" t="s">
        <v>116</v>
      </c>
      <c r="C48" s="21">
        <v>5</v>
      </c>
      <c r="D48" s="21">
        <v>60</v>
      </c>
      <c r="E48" s="21">
        <v>1</v>
      </c>
    </row>
  </sheetData>
  <sortState xmlns:xlrd2="http://schemas.microsoft.com/office/spreadsheetml/2017/richdata2" ref="A4:G23">
    <sortCondition ref="A3:A23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9836-3003-4FC3-8EC0-800633657E69}">
  <dimension ref="A1:D45"/>
  <sheetViews>
    <sheetView zoomScale="130" zoomScaleNormal="130" workbookViewId="0">
      <selection activeCell="M8" sqref="M8"/>
    </sheetView>
  </sheetViews>
  <sheetFormatPr baseColWidth="10" defaultColWidth="8.83203125" defaultRowHeight="15"/>
  <cols>
    <col min="1" max="1" width="21.5" customWidth="1"/>
  </cols>
  <sheetData>
    <row r="1" spans="1:4">
      <c r="A1" s="112" t="s">
        <v>277</v>
      </c>
    </row>
    <row r="3" spans="1:4">
      <c r="D3" s="24"/>
    </row>
    <row r="4" spans="1:4">
      <c r="D4" s="68"/>
    </row>
    <row r="5" spans="1:4">
      <c r="D5" s="68"/>
    </row>
    <row r="6" spans="1:4">
      <c r="D6" s="68"/>
    </row>
    <row r="7" spans="1:4">
      <c r="D7" s="68"/>
    </row>
    <row r="8" spans="1:4">
      <c r="D8" s="68"/>
    </row>
    <row r="9" spans="1:4">
      <c r="D9" s="68"/>
    </row>
    <row r="10" spans="1:4">
      <c r="D10" s="68"/>
    </row>
    <row r="11" spans="1:4">
      <c r="D11" s="68"/>
    </row>
    <row r="12" spans="1:4">
      <c r="D12" s="68"/>
    </row>
    <row r="13" spans="1:4">
      <c r="D13" s="68"/>
    </row>
    <row r="14" spans="1:4">
      <c r="D14" s="68"/>
    </row>
    <row r="15" spans="1:4">
      <c r="D15" s="68"/>
    </row>
    <row r="16" spans="1:4">
      <c r="D16" s="68"/>
    </row>
    <row r="17" spans="1:4">
      <c r="D17" s="68"/>
    </row>
    <row r="18" spans="1:4">
      <c r="D18" s="68"/>
    </row>
    <row r="19" spans="1:4">
      <c r="D19" s="68"/>
    </row>
    <row r="25" spans="1:4">
      <c r="B25" s="2"/>
      <c r="C25" s="2"/>
    </row>
    <row r="26" spans="1:4">
      <c r="A26" s="1" t="s">
        <v>22</v>
      </c>
      <c r="B26" s="2"/>
      <c r="C26" s="2"/>
    </row>
    <row r="27" spans="1:4">
      <c r="A27" s="1"/>
      <c r="B27" s="1" t="s">
        <v>130</v>
      </c>
      <c r="C27" s="1" t="s">
        <v>131</v>
      </c>
    </row>
    <row r="28" spans="1:4">
      <c r="A28" s="55" t="s">
        <v>132</v>
      </c>
      <c r="B28" s="55">
        <v>2021</v>
      </c>
      <c r="C28" s="55">
        <v>2020</v>
      </c>
    </row>
    <row r="29" spans="1:4">
      <c r="A29" s="21" t="s">
        <v>104</v>
      </c>
      <c r="B29" s="21">
        <v>4656</v>
      </c>
      <c r="C29" s="21">
        <v>4597</v>
      </c>
    </row>
    <row r="30" spans="1:4">
      <c r="A30" s="21" t="s">
        <v>113</v>
      </c>
      <c r="B30" s="21">
        <v>1612</v>
      </c>
      <c r="C30" s="21">
        <v>1470</v>
      </c>
    </row>
    <row r="31" spans="1:4">
      <c r="A31" s="21" t="s">
        <v>98</v>
      </c>
      <c r="B31" s="21">
        <v>1259</v>
      </c>
      <c r="C31" s="21">
        <v>1297</v>
      </c>
    </row>
    <row r="32" spans="1:4">
      <c r="A32" s="21" t="s">
        <v>112</v>
      </c>
      <c r="B32" s="21">
        <v>997</v>
      </c>
      <c r="C32" s="21">
        <v>989</v>
      </c>
    </row>
    <row r="33" spans="1:3">
      <c r="A33" s="21" t="s">
        <v>115</v>
      </c>
      <c r="B33" s="21">
        <v>987</v>
      </c>
      <c r="C33" s="21">
        <v>969</v>
      </c>
    </row>
    <row r="34" spans="1:3">
      <c r="A34" s="21" t="s">
        <v>101</v>
      </c>
      <c r="B34" s="21">
        <v>902</v>
      </c>
      <c r="C34" s="21">
        <v>932</v>
      </c>
    </row>
    <row r="35" spans="1:3">
      <c r="A35" s="21" t="s">
        <v>109</v>
      </c>
      <c r="B35" s="21">
        <v>794</v>
      </c>
      <c r="C35" s="21">
        <v>802</v>
      </c>
    </row>
    <row r="36" spans="1:3">
      <c r="A36" s="21" t="s">
        <v>106</v>
      </c>
      <c r="B36" s="21">
        <v>413</v>
      </c>
      <c r="C36" s="21">
        <v>480</v>
      </c>
    </row>
    <row r="37" spans="1:3">
      <c r="A37" s="21" t="s">
        <v>99</v>
      </c>
      <c r="B37" s="21">
        <v>420</v>
      </c>
      <c r="C37" s="21">
        <v>446</v>
      </c>
    </row>
    <row r="38" spans="1:3">
      <c r="A38" s="21" t="s">
        <v>117</v>
      </c>
      <c r="B38" s="21">
        <v>328</v>
      </c>
      <c r="C38" s="21">
        <v>364</v>
      </c>
    </row>
    <row r="39" spans="1:3">
      <c r="A39" s="21" t="s">
        <v>108</v>
      </c>
      <c r="B39" s="21">
        <v>246</v>
      </c>
      <c r="C39" s="21">
        <v>305</v>
      </c>
    </row>
    <row r="40" spans="1:3">
      <c r="A40" s="21" t="s">
        <v>111</v>
      </c>
      <c r="B40" s="21">
        <v>304</v>
      </c>
      <c r="C40" s="21">
        <v>283</v>
      </c>
    </row>
    <row r="41" spans="1:3">
      <c r="A41" s="21" t="s">
        <v>133</v>
      </c>
      <c r="B41" s="21">
        <v>172</v>
      </c>
      <c r="C41" s="21">
        <v>167</v>
      </c>
    </row>
    <row r="42" spans="1:3">
      <c r="A42" s="21" t="s">
        <v>114</v>
      </c>
      <c r="B42" s="21">
        <v>55</v>
      </c>
      <c r="C42" s="21">
        <v>57</v>
      </c>
    </row>
    <row r="43" spans="1:3">
      <c r="A43" s="21" t="s">
        <v>105</v>
      </c>
      <c r="B43" s="21">
        <v>53</v>
      </c>
      <c r="C43" s="21">
        <v>53</v>
      </c>
    </row>
    <row r="44" spans="1:3">
      <c r="A44" s="21" t="s">
        <v>134</v>
      </c>
      <c r="B44" s="21">
        <v>45</v>
      </c>
      <c r="C44" s="21">
        <v>40</v>
      </c>
    </row>
    <row r="45" spans="1:3">
      <c r="A45" s="25" t="s">
        <v>135</v>
      </c>
    </row>
  </sheetData>
  <sortState xmlns:xlrd2="http://schemas.microsoft.com/office/spreadsheetml/2017/richdata2" ref="A29:C43">
    <sortCondition descending="1" ref="C29:C43"/>
  </sortState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5E62-1948-48E4-BF99-091D81945F2B}">
  <dimension ref="A1:N33"/>
  <sheetViews>
    <sheetView zoomScale="110" zoomScaleNormal="110" workbookViewId="0">
      <selection activeCell="I32" sqref="I32"/>
    </sheetView>
  </sheetViews>
  <sheetFormatPr baseColWidth="10" defaultColWidth="8.83203125" defaultRowHeight="15"/>
  <cols>
    <col min="1" max="1" width="31.5" customWidth="1"/>
    <col min="5" max="5" width="15.5" bestFit="1" customWidth="1"/>
  </cols>
  <sheetData>
    <row r="1" spans="1:14">
      <c r="A1" s="1" t="s">
        <v>24</v>
      </c>
    </row>
    <row r="2" spans="1:14">
      <c r="A2" s="1"/>
    </row>
    <row r="3" spans="1:14">
      <c r="J3" s="62"/>
      <c r="K3" s="62"/>
      <c r="L3" s="62"/>
      <c r="M3" s="62"/>
    </row>
    <row r="4" spans="1:14">
      <c r="H4" s="35"/>
      <c r="I4" s="35"/>
      <c r="J4" s="35"/>
      <c r="K4" s="35"/>
      <c r="L4" s="35"/>
      <c r="M4" s="35"/>
      <c r="N4" s="35"/>
    </row>
    <row r="5" spans="1:14">
      <c r="H5" s="35"/>
      <c r="I5" s="35"/>
      <c r="J5" s="35"/>
      <c r="K5" s="35"/>
      <c r="L5" s="35"/>
      <c r="M5" s="35"/>
    </row>
    <row r="6" spans="1:14">
      <c r="H6" s="35"/>
      <c r="I6" s="35"/>
      <c r="J6" s="35"/>
      <c r="K6" s="35"/>
      <c r="L6" s="35"/>
      <c r="M6" s="35"/>
    </row>
    <row r="7" spans="1:14">
      <c r="H7" s="35"/>
      <c r="I7" s="35"/>
      <c r="J7" s="35"/>
      <c r="K7" s="35"/>
      <c r="L7" s="35"/>
      <c r="M7" s="35"/>
    </row>
    <row r="8" spans="1:14">
      <c r="H8" s="35"/>
      <c r="I8" s="35"/>
      <c r="J8" s="35"/>
      <c r="K8" s="35"/>
      <c r="L8" s="35"/>
      <c r="M8" s="35"/>
    </row>
    <row r="9" spans="1:14">
      <c r="H9" s="35"/>
      <c r="I9" s="35"/>
      <c r="J9" s="35"/>
      <c r="K9" s="35"/>
      <c r="L9" s="35"/>
      <c r="M9" s="35"/>
    </row>
    <row r="10" spans="1:14">
      <c r="H10" s="35"/>
      <c r="I10" s="35"/>
      <c r="J10" s="35"/>
      <c r="K10" s="35"/>
      <c r="L10" s="35"/>
      <c r="M10" s="35"/>
    </row>
    <row r="11" spans="1:14">
      <c r="H11" s="35"/>
      <c r="I11" s="35"/>
      <c r="J11" s="35"/>
    </row>
    <row r="24" spans="1:6">
      <c r="A24" s="69" t="s">
        <v>69</v>
      </c>
    </row>
    <row r="26" spans="1:6">
      <c r="A26" s="42" t="s">
        <v>136</v>
      </c>
      <c r="B26" s="42" t="s">
        <v>70</v>
      </c>
      <c r="C26" s="42" t="s">
        <v>60</v>
      </c>
      <c r="D26" s="42" t="s">
        <v>61</v>
      </c>
      <c r="E26" s="42" t="s">
        <v>71</v>
      </c>
      <c r="F26" s="42" t="s">
        <v>72</v>
      </c>
    </row>
    <row r="27" spans="1:6">
      <c r="A27" s="21">
        <v>0</v>
      </c>
      <c r="B27" s="21">
        <v>975</v>
      </c>
      <c r="C27" s="21">
        <v>456</v>
      </c>
      <c r="D27" s="21">
        <v>1037</v>
      </c>
      <c r="E27" s="21">
        <v>3371</v>
      </c>
      <c r="F27" s="21">
        <v>130</v>
      </c>
    </row>
    <row r="28" spans="1:6">
      <c r="A28" s="21">
        <v>1</v>
      </c>
      <c r="B28" s="21">
        <v>613</v>
      </c>
      <c r="C28" s="21">
        <v>250</v>
      </c>
      <c r="D28" s="21">
        <v>739</v>
      </c>
      <c r="E28" s="21">
        <v>1295</v>
      </c>
      <c r="F28" s="21">
        <v>32</v>
      </c>
    </row>
    <row r="29" spans="1:6">
      <c r="A29" s="21">
        <v>2</v>
      </c>
      <c r="B29" s="21">
        <v>704</v>
      </c>
      <c r="C29" s="21">
        <v>207</v>
      </c>
      <c r="D29" s="21">
        <v>779</v>
      </c>
      <c r="E29" s="21">
        <v>1395</v>
      </c>
      <c r="F29" s="21">
        <v>29</v>
      </c>
    </row>
    <row r="30" spans="1:6">
      <c r="A30" s="21">
        <v>3</v>
      </c>
      <c r="B30" s="21">
        <v>451</v>
      </c>
      <c r="C30" s="21">
        <v>121</v>
      </c>
      <c r="D30" s="21">
        <v>145</v>
      </c>
      <c r="E30" s="21">
        <v>669</v>
      </c>
      <c r="F30" s="21">
        <v>13</v>
      </c>
    </row>
    <row r="31" spans="1:6">
      <c r="A31" s="21">
        <v>4</v>
      </c>
      <c r="B31" s="21">
        <v>223</v>
      </c>
      <c r="C31" s="21">
        <v>50</v>
      </c>
      <c r="D31" s="21">
        <v>17</v>
      </c>
      <c r="E31" s="21">
        <v>212</v>
      </c>
      <c r="F31" s="21">
        <v>5</v>
      </c>
    </row>
    <row r="32" spans="1:6">
      <c r="A32" s="21">
        <v>5</v>
      </c>
      <c r="B32" s="21">
        <v>112</v>
      </c>
      <c r="C32" s="21">
        <v>28</v>
      </c>
      <c r="D32" s="21">
        <v>3</v>
      </c>
      <c r="E32" s="21">
        <v>56</v>
      </c>
      <c r="F32" s="21">
        <v>1</v>
      </c>
    </row>
    <row r="33" spans="1:6">
      <c r="A33" s="41" t="s">
        <v>137</v>
      </c>
      <c r="B33" s="21">
        <v>74</v>
      </c>
      <c r="C33" s="21">
        <v>19</v>
      </c>
      <c r="D33" s="21">
        <v>7</v>
      </c>
      <c r="E33" s="21">
        <v>43</v>
      </c>
      <c r="F33" s="21">
        <v>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B4255-3A8D-4B92-9BD7-2C789088DE0F}">
  <dimension ref="A1:F33"/>
  <sheetViews>
    <sheetView zoomScale="120" zoomScaleNormal="120" workbookViewId="0">
      <selection activeCell="F41" sqref="F41"/>
    </sheetView>
  </sheetViews>
  <sheetFormatPr baseColWidth="10" defaultColWidth="8.83203125" defaultRowHeight="15"/>
  <cols>
    <col min="1" max="1" width="34.83203125" customWidth="1"/>
  </cols>
  <sheetData>
    <row r="1" spans="1:6">
      <c r="A1" s="1" t="s">
        <v>25</v>
      </c>
    </row>
    <row r="12" spans="1:6">
      <c r="B12" s="35"/>
      <c r="C12" s="35"/>
      <c r="D12" s="35"/>
      <c r="E12" s="35"/>
      <c r="F12" s="35"/>
    </row>
    <row r="21" spans="1:6">
      <c r="A21" s="75" t="s">
        <v>138</v>
      </c>
    </row>
    <row r="22" spans="1:6">
      <c r="A22" s="43" t="s">
        <v>139</v>
      </c>
      <c r="B22" s="43" t="s">
        <v>74</v>
      </c>
      <c r="C22" s="43" t="s">
        <v>60</v>
      </c>
      <c r="D22" s="43" t="s">
        <v>61</v>
      </c>
      <c r="E22" s="43" t="s">
        <v>71</v>
      </c>
      <c r="F22" s="43" t="s">
        <v>72</v>
      </c>
    </row>
    <row r="23" spans="1:6">
      <c r="A23" s="21">
        <v>0</v>
      </c>
      <c r="B23" s="21">
        <v>1804</v>
      </c>
      <c r="C23" s="21">
        <v>753</v>
      </c>
      <c r="D23" s="21">
        <v>1864</v>
      </c>
      <c r="E23" s="21">
        <v>4386</v>
      </c>
      <c r="F23" s="21">
        <v>169</v>
      </c>
    </row>
    <row r="24" spans="1:6">
      <c r="A24" s="21">
        <v>1</v>
      </c>
      <c r="B24" s="21">
        <v>800</v>
      </c>
      <c r="C24" s="21">
        <v>259</v>
      </c>
      <c r="D24" s="21">
        <v>635</v>
      </c>
      <c r="E24" s="21">
        <v>1672</v>
      </c>
      <c r="F24" s="21">
        <v>29</v>
      </c>
    </row>
    <row r="25" spans="1:6">
      <c r="A25" s="21">
        <v>2</v>
      </c>
      <c r="B25" s="21">
        <v>347</v>
      </c>
      <c r="C25" s="21">
        <v>74</v>
      </c>
      <c r="D25" s="21">
        <v>157</v>
      </c>
      <c r="E25" s="21">
        <v>614</v>
      </c>
      <c r="F25" s="21">
        <v>10</v>
      </c>
    </row>
    <row r="26" spans="1:6">
      <c r="A26" s="21">
        <v>3</v>
      </c>
      <c r="B26" s="21">
        <v>131</v>
      </c>
      <c r="C26" s="21">
        <v>32</v>
      </c>
      <c r="D26" s="21">
        <v>44</v>
      </c>
      <c r="E26" s="21">
        <v>220</v>
      </c>
      <c r="F26" s="21">
        <v>2</v>
      </c>
    </row>
    <row r="27" spans="1:6">
      <c r="A27" s="21">
        <v>4</v>
      </c>
      <c r="B27" s="21">
        <v>38</v>
      </c>
      <c r="C27" s="21">
        <v>9</v>
      </c>
      <c r="D27" s="21">
        <v>14</v>
      </c>
      <c r="E27" s="21">
        <v>95</v>
      </c>
      <c r="F27" s="21">
        <v>0</v>
      </c>
    </row>
    <row r="28" spans="1:6">
      <c r="A28" s="21">
        <v>5</v>
      </c>
      <c r="B28" s="21">
        <v>20</v>
      </c>
      <c r="C28" s="21">
        <v>2</v>
      </c>
      <c r="D28" s="21">
        <v>7</v>
      </c>
      <c r="E28" s="21">
        <v>34</v>
      </c>
      <c r="F28" s="21">
        <v>0</v>
      </c>
    </row>
    <row r="29" spans="1:6">
      <c r="A29" s="41" t="s">
        <v>137</v>
      </c>
      <c r="B29" s="21">
        <v>11</v>
      </c>
      <c r="C29" s="21">
        <v>1</v>
      </c>
      <c r="D29" s="21">
        <v>5</v>
      </c>
      <c r="E29" s="21">
        <v>20</v>
      </c>
      <c r="F29" s="21">
        <v>1</v>
      </c>
    </row>
    <row r="31" spans="1:6">
      <c r="A31" s="94"/>
      <c r="B31" s="2"/>
      <c r="C31" s="2"/>
      <c r="D31" s="2"/>
    </row>
    <row r="33" spans="1:4">
      <c r="A33" s="2"/>
      <c r="B33" s="2"/>
      <c r="C33" s="2"/>
      <c r="D33" s="2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DBBE-9982-4813-9483-0D614DAE7E07}">
  <dimension ref="A1:C48"/>
  <sheetViews>
    <sheetView zoomScale="110" zoomScaleNormal="110" workbookViewId="0">
      <selection activeCell="D33" sqref="D33"/>
    </sheetView>
  </sheetViews>
  <sheetFormatPr baseColWidth="10" defaultColWidth="8.83203125" defaultRowHeight="15"/>
  <cols>
    <col min="1" max="1" width="60.5" customWidth="1"/>
  </cols>
  <sheetData>
    <row r="1" spans="1:3">
      <c r="A1" s="1" t="s">
        <v>140</v>
      </c>
    </row>
    <row r="2" spans="1:3">
      <c r="A2" s="1"/>
    </row>
    <row r="3" spans="1:3">
      <c r="A3" s="43" t="s">
        <v>141</v>
      </c>
      <c r="B3" s="43" t="s">
        <v>42</v>
      </c>
      <c r="C3" s="43" t="s">
        <v>87</v>
      </c>
    </row>
    <row r="4" spans="1:3">
      <c r="A4" s="21" t="s">
        <v>142</v>
      </c>
      <c r="B4" s="21">
        <v>8597</v>
      </c>
      <c r="C4" s="21">
        <v>64.8</v>
      </c>
    </row>
    <row r="5" spans="1:3">
      <c r="A5" s="21" t="s">
        <v>143</v>
      </c>
      <c r="B5" s="21">
        <v>2371</v>
      </c>
      <c r="C5" s="21">
        <v>17.899999999999999</v>
      </c>
    </row>
    <row r="6" spans="1:3">
      <c r="A6" s="21" t="s">
        <v>144</v>
      </c>
      <c r="B6" s="21">
        <v>908</v>
      </c>
      <c r="C6" s="21">
        <v>6.8</v>
      </c>
    </row>
    <row r="7" spans="1:3">
      <c r="A7" s="21" t="s">
        <v>145</v>
      </c>
      <c r="B7" s="21">
        <v>307</v>
      </c>
      <c r="C7" s="21">
        <v>2.2999999999999998</v>
      </c>
    </row>
    <row r="8" spans="1:3">
      <c r="A8" s="21" t="s">
        <v>146</v>
      </c>
      <c r="B8" s="21">
        <v>203</v>
      </c>
      <c r="C8" s="21">
        <v>1.5</v>
      </c>
    </row>
    <row r="9" spans="1:3">
      <c r="A9" s="21" t="s">
        <v>147</v>
      </c>
      <c r="B9" s="21">
        <v>142</v>
      </c>
      <c r="C9" s="21">
        <v>1.1000000000000001</v>
      </c>
    </row>
    <row r="10" spans="1:3">
      <c r="A10" s="21" t="s">
        <v>148</v>
      </c>
      <c r="B10" s="21">
        <v>131</v>
      </c>
      <c r="C10" s="21">
        <v>1</v>
      </c>
    </row>
    <row r="11" spans="1:3">
      <c r="A11" s="21" t="s">
        <v>149</v>
      </c>
      <c r="B11" s="21">
        <v>91</v>
      </c>
      <c r="C11" s="21">
        <v>0.7</v>
      </c>
    </row>
    <row r="12" spans="1:3">
      <c r="A12" s="21" t="s">
        <v>88</v>
      </c>
      <c r="B12" s="21">
        <v>71</v>
      </c>
      <c r="C12" s="21">
        <v>0.5</v>
      </c>
    </row>
    <row r="13" spans="1:3">
      <c r="A13" s="21" t="s">
        <v>150</v>
      </c>
      <c r="B13" s="21">
        <v>68</v>
      </c>
      <c r="C13" s="21">
        <v>0.5</v>
      </c>
    </row>
    <row r="14" spans="1:3">
      <c r="A14" s="21" t="s">
        <v>151</v>
      </c>
      <c r="B14" s="21">
        <v>60</v>
      </c>
      <c r="C14" s="21">
        <v>0.5</v>
      </c>
    </row>
    <row r="15" spans="1:3">
      <c r="A15" s="21" t="s">
        <v>152</v>
      </c>
      <c r="B15" s="21">
        <v>56</v>
      </c>
      <c r="C15" s="21">
        <v>0.4</v>
      </c>
    </row>
    <row r="16" spans="1:3">
      <c r="A16" s="21" t="s">
        <v>153</v>
      </c>
      <c r="B16" s="21">
        <v>40</v>
      </c>
      <c r="C16" s="21">
        <v>0.3</v>
      </c>
    </row>
    <row r="17" spans="1:3">
      <c r="A17" s="21" t="s">
        <v>154</v>
      </c>
      <c r="B17" s="21">
        <v>38</v>
      </c>
      <c r="C17" s="21">
        <v>0.3</v>
      </c>
    </row>
    <row r="18" spans="1:3">
      <c r="A18" s="21" t="s">
        <v>62</v>
      </c>
      <c r="B18" s="21">
        <v>27</v>
      </c>
      <c r="C18" s="21">
        <v>0.2</v>
      </c>
    </row>
    <row r="19" spans="1:3">
      <c r="A19" s="21" t="s">
        <v>155</v>
      </c>
      <c r="B19" s="21">
        <v>26</v>
      </c>
      <c r="C19" s="21">
        <v>0.2</v>
      </c>
    </row>
    <row r="20" spans="1:3">
      <c r="A20" s="21" t="s">
        <v>156</v>
      </c>
      <c r="B20" s="21">
        <v>25</v>
      </c>
      <c r="C20" s="21">
        <v>0.2</v>
      </c>
    </row>
    <row r="21" spans="1:3">
      <c r="A21" s="21" t="s">
        <v>157</v>
      </c>
      <c r="B21" s="21">
        <v>20</v>
      </c>
      <c r="C21" s="21">
        <v>0.2</v>
      </c>
    </row>
    <row r="22" spans="1:3">
      <c r="A22" s="21" t="s">
        <v>158</v>
      </c>
      <c r="B22" s="21">
        <v>15</v>
      </c>
      <c r="C22" s="21">
        <v>0.1</v>
      </c>
    </row>
    <row r="23" spans="1:3">
      <c r="A23" s="21" t="s">
        <v>128</v>
      </c>
      <c r="B23" s="21">
        <v>61</v>
      </c>
      <c r="C23" s="21">
        <v>0.5</v>
      </c>
    </row>
    <row r="24" spans="1:3">
      <c r="A24" s="21" t="s">
        <v>64</v>
      </c>
      <c r="B24" s="21">
        <f>SUM(B4:B23)</f>
        <v>13257</v>
      </c>
      <c r="C24" s="21">
        <f>SUM(C4:C23)</f>
        <v>99.999999999999986</v>
      </c>
    </row>
    <row r="25" spans="1:3">
      <c r="A25" t="s">
        <v>159</v>
      </c>
    </row>
    <row r="48" spans="1:3">
      <c r="A48" s="1"/>
      <c r="B48" s="1"/>
      <c r="C48" s="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7C0C-3A4C-4DF7-B927-28E31ACCDB57}">
  <dimension ref="A1:F32"/>
  <sheetViews>
    <sheetView workbookViewId="0">
      <selection activeCell="H29" sqref="H29"/>
    </sheetView>
  </sheetViews>
  <sheetFormatPr baseColWidth="10" defaultColWidth="8.83203125" defaultRowHeight="15"/>
  <cols>
    <col min="2" max="2" width="27.6640625" customWidth="1"/>
  </cols>
  <sheetData>
    <row r="1" spans="1:1">
      <c r="A1" s="1" t="s">
        <v>27</v>
      </c>
    </row>
    <row r="23" spans="2:6">
      <c r="B23" s="15" t="s">
        <v>160</v>
      </c>
      <c r="C23" s="15" t="s">
        <v>42</v>
      </c>
    </row>
    <row r="24" spans="2:6">
      <c r="B24" s="9" t="s">
        <v>161</v>
      </c>
      <c r="C24" s="9">
        <v>3301</v>
      </c>
    </row>
    <row r="25" spans="2:6">
      <c r="B25" s="9" t="s">
        <v>162</v>
      </c>
      <c r="C25" s="9">
        <v>267</v>
      </c>
    </row>
    <row r="26" spans="2:6">
      <c r="B26" s="9" t="s">
        <v>160</v>
      </c>
      <c r="C26" s="9">
        <v>9689</v>
      </c>
    </row>
    <row r="27" spans="2:6">
      <c r="B27" s="9" t="s">
        <v>64</v>
      </c>
      <c r="C27" s="9">
        <f>SUM(C24:C26)</f>
        <v>13257</v>
      </c>
    </row>
    <row r="29" spans="2:6">
      <c r="B29" s="83" t="s">
        <v>163</v>
      </c>
    </row>
    <row r="32" spans="2:6">
      <c r="F32" s="24"/>
    </row>
  </sheetData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2ADD-779C-4FD5-938E-11B370A338B0}">
  <dimension ref="A1:N63"/>
  <sheetViews>
    <sheetView topLeftCell="A22" zoomScale="90" zoomScaleNormal="90" workbookViewId="0">
      <selection activeCell="E54" sqref="E54"/>
    </sheetView>
  </sheetViews>
  <sheetFormatPr baseColWidth="10" defaultColWidth="8.83203125" defaultRowHeight="15"/>
  <cols>
    <col min="1" max="1" width="56.6640625" customWidth="1"/>
    <col min="2" max="2" width="10.33203125" customWidth="1"/>
    <col min="3" max="3" width="14" customWidth="1"/>
    <col min="7" max="7" width="96.33203125" bestFit="1" customWidth="1"/>
  </cols>
  <sheetData>
    <row r="1" spans="1:14">
      <c r="A1" s="10" t="s">
        <v>278</v>
      </c>
    </row>
    <row r="2" spans="1:14">
      <c r="G2" s="81"/>
    </row>
    <row r="3" spans="1:14">
      <c r="A3" s="114" t="s">
        <v>164</v>
      </c>
      <c r="G3" s="81"/>
    </row>
    <row r="4" spans="1:14">
      <c r="A4" s="43" t="s">
        <v>165</v>
      </c>
      <c r="B4" s="43" t="s">
        <v>42</v>
      </c>
      <c r="C4" s="43" t="s">
        <v>166</v>
      </c>
    </row>
    <row r="5" spans="1:14">
      <c r="A5" s="70" t="s">
        <v>167</v>
      </c>
      <c r="B5" s="70">
        <v>2389</v>
      </c>
      <c r="C5" s="70">
        <v>18</v>
      </c>
    </row>
    <row r="6" spans="1:14">
      <c r="A6" s="70" t="s">
        <v>168</v>
      </c>
      <c r="B6" s="70">
        <v>358</v>
      </c>
      <c r="C6" s="70">
        <v>2.7</v>
      </c>
    </row>
    <row r="7" spans="1:14">
      <c r="A7" s="70" t="s">
        <v>169</v>
      </c>
      <c r="B7" s="70">
        <v>312</v>
      </c>
      <c r="C7" s="70">
        <v>2.4</v>
      </c>
      <c r="N7">
        <v>27</v>
      </c>
    </row>
    <row r="8" spans="1:14">
      <c r="A8" s="70" t="s">
        <v>170</v>
      </c>
      <c r="B8" s="70">
        <v>139</v>
      </c>
      <c r="C8" s="70">
        <v>1</v>
      </c>
      <c r="N8">
        <f>SUM(N7:N7)</f>
        <v>27</v>
      </c>
    </row>
    <row r="9" spans="1:14">
      <c r="A9" s="70" t="s">
        <v>171</v>
      </c>
      <c r="B9" s="70">
        <v>80</v>
      </c>
      <c r="C9" s="70">
        <v>0.6</v>
      </c>
    </row>
    <row r="10" spans="1:14">
      <c r="A10" s="70" t="s">
        <v>172</v>
      </c>
      <c r="B10" s="70">
        <v>16</v>
      </c>
      <c r="C10" s="70">
        <v>0.1</v>
      </c>
    </row>
    <row r="11" spans="1:14">
      <c r="A11" s="102" t="s">
        <v>128</v>
      </c>
      <c r="B11" s="102">
        <v>7</v>
      </c>
      <c r="C11" s="102">
        <v>0</v>
      </c>
    </row>
    <row r="12" spans="1:14">
      <c r="A12" s="99" t="s">
        <v>173</v>
      </c>
      <c r="B12" s="100">
        <f>SUM(B5:B11)</f>
        <v>3301</v>
      </c>
      <c r="C12" s="101">
        <f>SUM(C5:C11)</f>
        <v>24.8</v>
      </c>
    </row>
    <row r="13" spans="1:14">
      <c r="A13" s="1"/>
      <c r="B13" s="1"/>
      <c r="C13" s="1"/>
    </row>
    <row r="14" spans="1:14">
      <c r="A14" s="1"/>
      <c r="B14" s="1"/>
      <c r="C14" s="1"/>
    </row>
    <row r="15" spans="1:14">
      <c r="A15" s="114" t="s">
        <v>275</v>
      </c>
      <c r="B15" s="1"/>
      <c r="C15" s="1"/>
    </row>
    <row r="16" spans="1:14" s="1" customFormat="1">
      <c r="A16" s="95" t="s">
        <v>174</v>
      </c>
      <c r="B16" s="96" t="s">
        <v>42</v>
      </c>
      <c r="C16" s="96" t="s">
        <v>166</v>
      </c>
    </row>
    <row r="17" spans="1:9" s="65" customFormat="1">
      <c r="A17" s="97" t="s">
        <v>175</v>
      </c>
      <c r="B17" s="97">
        <v>127</v>
      </c>
      <c r="C17" s="97">
        <v>1</v>
      </c>
      <c r="D17" s="1"/>
      <c r="E17" s="1"/>
      <c r="F17" s="1"/>
      <c r="G17" s="1"/>
      <c r="H17" s="1"/>
      <c r="I17" s="1"/>
    </row>
    <row r="18" spans="1:9">
      <c r="A18" s="63" t="s">
        <v>176</v>
      </c>
      <c r="B18" s="63">
        <v>72</v>
      </c>
      <c r="C18" s="63">
        <v>0.5</v>
      </c>
    </row>
    <row r="19" spans="1:9">
      <c r="A19" s="63" t="s">
        <v>177</v>
      </c>
      <c r="B19" s="63">
        <v>20</v>
      </c>
      <c r="C19" s="63">
        <v>0.2</v>
      </c>
    </row>
    <row r="20" spans="1:9">
      <c r="A20" s="63" t="s">
        <v>178</v>
      </c>
      <c r="B20" s="63">
        <v>16</v>
      </c>
      <c r="C20" s="63">
        <v>0.1</v>
      </c>
    </row>
    <row r="21" spans="1:9">
      <c r="A21" s="63" t="s">
        <v>179</v>
      </c>
      <c r="B21" s="63">
        <v>13</v>
      </c>
      <c r="C21" s="63">
        <v>0.1</v>
      </c>
    </row>
    <row r="22" spans="1:9">
      <c r="A22" s="63" t="s">
        <v>128</v>
      </c>
      <c r="B22" s="63">
        <v>19</v>
      </c>
      <c r="C22" s="63">
        <v>0.1</v>
      </c>
    </row>
    <row r="23" spans="1:9" s="66" customFormat="1">
      <c r="A23" s="64" t="s">
        <v>180</v>
      </c>
      <c r="B23" s="64">
        <f>SUM(B17:B22)</f>
        <v>267</v>
      </c>
      <c r="C23" s="64">
        <f>SUM(C17:C22)</f>
        <v>2</v>
      </c>
      <c r="D23"/>
      <c r="E23"/>
      <c r="F23"/>
      <c r="G23"/>
      <c r="H23"/>
      <c r="I23"/>
    </row>
    <row r="24" spans="1:9" s="66" customFormat="1">
      <c r="A24" s="22"/>
      <c r="B24" s="22"/>
      <c r="C24" s="22"/>
      <c r="D24"/>
      <c r="E24"/>
      <c r="F24"/>
      <c r="G24"/>
      <c r="H24"/>
      <c r="I24"/>
    </row>
    <row r="25" spans="1:9" s="66" customFormat="1" ht="18.75" customHeight="1">
      <c r="A25" s="113" t="s">
        <v>181</v>
      </c>
      <c r="B25" s="98"/>
      <c r="C25" s="98"/>
      <c r="D25" s="2"/>
      <c r="E25" s="2"/>
      <c r="F25"/>
      <c r="G25"/>
      <c r="H25"/>
      <c r="I25"/>
    </row>
    <row r="26" spans="1:9">
      <c r="A26" s="43" t="s">
        <v>182</v>
      </c>
      <c r="B26" s="43" t="s">
        <v>42</v>
      </c>
      <c r="C26" s="43" t="s">
        <v>166</v>
      </c>
    </row>
    <row r="27" spans="1:9">
      <c r="A27" s="39" t="s">
        <v>183</v>
      </c>
      <c r="B27" s="39">
        <v>2131</v>
      </c>
      <c r="C27" s="39">
        <v>16.100000000000001</v>
      </c>
    </row>
    <row r="28" spans="1:9">
      <c r="A28" s="39" t="s">
        <v>143</v>
      </c>
      <c r="B28" s="39">
        <v>1769</v>
      </c>
      <c r="C28" s="39">
        <v>13.3</v>
      </c>
    </row>
    <row r="29" spans="1:9">
      <c r="A29" s="39" t="s">
        <v>144</v>
      </c>
      <c r="B29" s="39">
        <v>1694</v>
      </c>
      <c r="C29" s="39">
        <v>12.8</v>
      </c>
    </row>
    <row r="30" spans="1:9">
      <c r="A30" s="39" t="s">
        <v>153</v>
      </c>
      <c r="B30" s="39">
        <v>1141</v>
      </c>
      <c r="C30" s="39">
        <v>8.6</v>
      </c>
    </row>
    <row r="31" spans="1:9">
      <c r="A31" s="39" t="s">
        <v>155</v>
      </c>
      <c r="B31" s="39">
        <v>1038</v>
      </c>
      <c r="C31" s="39">
        <v>7.8</v>
      </c>
    </row>
    <row r="32" spans="1:9">
      <c r="A32" s="39" t="s">
        <v>149</v>
      </c>
      <c r="B32" s="39">
        <v>739</v>
      </c>
      <c r="C32" s="39">
        <v>5.6</v>
      </c>
    </row>
    <row r="33" spans="1:3">
      <c r="A33" s="39" t="s">
        <v>184</v>
      </c>
      <c r="B33" s="39">
        <v>392</v>
      </c>
      <c r="C33" s="39">
        <v>3</v>
      </c>
    </row>
    <row r="34" spans="1:3">
      <c r="A34" s="39" t="s">
        <v>156</v>
      </c>
      <c r="B34" s="39">
        <v>224</v>
      </c>
      <c r="C34" s="39">
        <v>1.7</v>
      </c>
    </row>
    <row r="35" spans="1:3">
      <c r="A35" s="39" t="s">
        <v>148</v>
      </c>
      <c r="B35" s="39">
        <v>186</v>
      </c>
      <c r="C35" s="39">
        <v>1.4</v>
      </c>
    </row>
    <row r="36" spans="1:3">
      <c r="A36" s="39" t="s">
        <v>185</v>
      </c>
      <c r="B36" s="39">
        <v>48</v>
      </c>
      <c r="C36" s="39">
        <v>0.4</v>
      </c>
    </row>
    <row r="37" spans="1:3">
      <c r="A37" s="39" t="s">
        <v>186</v>
      </c>
      <c r="B37" s="39">
        <v>42</v>
      </c>
      <c r="C37" s="39">
        <v>0.3</v>
      </c>
    </row>
    <row r="38" spans="1:3">
      <c r="A38" s="39" t="s">
        <v>157</v>
      </c>
      <c r="B38" s="39">
        <v>35</v>
      </c>
      <c r="C38" s="39">
        <v>0.3</v>
      </c>
    </row>
    <row r="39" spans="1:3">
      <c r="A39" s="39" t="s">
        <v>187</v>
      </c>
      <c r="B39" s="39">
        <v>33</v>
      </c>
      <c r="C39" s="39">
        <v>0.2</v>
      </c>
    </row>
    <row r="40" spans="1:3">
      <c r="A40" s="39" t="s">
        <v>188</v>
      </c>
      <c r="B40" s="39">
        <v>28</v>
      </c>
      <c r="C40" s="39">
        <v>0.2</v>
      </c>
    </row>
    <row r="41" spans="1:3">
      <c r="A41" s="39" t="s">
        <v>189</v>
      </c>
      <c r="B41" s="39">
        <v>26</v>
      </c>
      <c r="C41" s="39">
        <v>0.2</v>
      </c>
    </row>
    <row r="42" spans="1:3">
      <c r="A42" s="39" t="s">
        <v>190</v>
      </c>
      <c r="B42" s="39">
        <v>21</v>
      </c>
      <c r="C42" s="39">
        <v>0.2</v>
      </c>
    </row>
    <row r="43" spans="1:3">
      <c r="A43" s="39" t="s">
        <v>191</v>
      </c>
      <c r="B43" s="39">
        <v>21</v>
      </c>
      <c r="C43" s="39">
        <v>0.2</v>
      </c>
    </row>
    <row r="44" spans="1:3">
      <c r="A44" s="39" t="s">
        <v>192</v>
      </c>
      <c r="B44" s="39">
        <v>18</v>
      </c>
      <c r="C44" s="39">
        <v>0.1</v>
      </c>
    </row>
    <row r="45" spans="1:3">
      <c r="A45" s="39" t="s">
        <v>193</v>
      </c>
      <c r="B45" s="39">
        <v>14</v>
      </c>
      <c r="C45" s="39">
        <v>0.1</v>
      </c>
    </row>
    <row r="46" spans="1:3">
      <c r="A46" s="39" t="s">
        <v>194</v>
      </c>
      <c r="B46" s="39">
        <v>11</v>
      </c>
      <c r="C46" s="39">
        <v>0.1</v>
      </c>
    </row>
    <row r="47" spans="1:3">
      <c r="A47" s="39" t="s">
        <v>151</v>
      </c>
      <c r="B47" s="39">
        <v>10</v>
      </c>
      <c r="C47" s="39">
        <v>0.1</v>
      </c>
    </row>
    <row r="48" spans="1:3">
      <c r="A48" s="79" t="s">
        <v>62</v>
      </c>
      <c r="B48" s="79">
        <v>68</v>
      </c>
      <c r="C48" s="39">
        <v>0.5</v>
      </c>
    </row>
    <row r="49" spans="1:3">
      <c r="A49" s="43" t="s">
        <v>195</v>
      </c>
      <c r="B49" s="43">
        <f>SUM(B27:B48)</f>
        <v>9689</v>
      </c>
      <c r="C49" s="43">
        <f>SUM(C27:C48)</f>
        <v>73.2</v>
      </c>
    </row>
    <row r="50" spans="1:3">
      <c r="A50" t="s">
        <v>196</v>
      </c>
    </row>
    <row r="51" spans="1:3">
      <c r="A51" t="s">
        <v>197</v>
      </c>
    </row>
    <row r="63" spans="1:3" ht="16">
      <c r="A63" s="76"/>
    </row>
  </sheetData>
  <sortState xmlns:xlrd2="http://schemas.microsoft.com/office/spreadsheetml/2017/richdata2" ref="A5:B10">
    <sortCondition descending="1" ref="B5:B10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090A-A9E3-4F08-BD8B-14963395DF8F}">
  <dimension ref="A1:I31"/>
  <sheetViews>
    <sheetView zoomScale="110" zoomScaleNormal="110" workbookViewId="0">
      <selection activeCell="G33" sqref="G33"/>
    </sheetView>
  </sheetViews>
  <sheetFormatPr baseColWidth="10" defaultColWidth="8.83203125" defaultRowHeight="15"/>
  <cols>
    <col min="1" max="1" width="36.1640625" customWidth="1"/>
    <col min="4" max="4" width="15" bestFit="1" customWidth="1"/>
    <col min="9" max="9" width="12.33203125" bestFit="1" customWidth="1"/>
    <col min="12" max="12" width="15.5" bestFit="1" customWidth="1"/>
  </cols>
  <sheetData>
    <row r="1" spans="1:9">
      <c r="A1" s="1" t="s">
        <v>198</v>
      </c>
    </row>
    <row r="3" spans="1:9">
      <c r="A3" s="1"/>
      <c r="B3" s="1"/>
      <c r="C3" s="1"/>
      <c r="D3" s="1"/>
      <c r="E3" s="1"/>
      <c r="F3" s="1"/>
    </row>
    <row r="4" spans="1:9">
      <c r="A4" s="1"/>
      <c r="H4" s="2"/>
      <c r="I4" s="2"/>
    </row>
    <row r="5" spans="1:9">
      <c r="A5" s="1"/>
    </row>
    <row r="6" spans="1:9">
      <c r="A6" s="1"/>
    </row>
    <row r="7" spans="1:9">
      <c r="A7" s="1"/>
      <c r="B7" s="1"/>
      <c r="C7" s="1"/>
      <c r="D7" s="1"/>
      <c r="E7" s="1"/>
      <c r="F7" s="1"/>
    </row>
    <row r="8" spans="1:9">
      <c r="A8" s="1"/>
    </row>
    <row r="22" spans="1:6" ht="7" customHeight="1"/>
    <row r="25" spans="1:6">
      <c r="A25" s="81" t="s">
        <v>28</v>
      </c>
    </row>
    <row r="26" spans="1:6">
      <c r="A26" s="117" t="s">
        <v>199</v>
      </c>
      <c r="B26" s="40" t="s">
        <v>200</v>
      </c>
      <c r="C26" s="40" t="s">
        <v>62</v>
      </c>
      <c r="D26" s="40" t="s">
        <v>201</v>
      </c>
      <c r="E26" s="40" t="s">
        <v>202</v>
      </c>
      <c r="F26" s="40" t="s">
        <v>64</v>
      </c>
    </row>
    <row r="27" spans="1:6">
      <c r="A27" s="21" t="s">
        <v>126</v>
      </c>
      <c r="B27" s="21">
        <v>734</v>
      </c>
      <c r="C27" s="21">
        <v>2591</v>
      </c>
      <c r="D27" s="21">
        <v>546</v>
      </c>
      <c r="E27" s="21">
        <v>1940</v>
      </c>
      <c r="F27" s="21">
        <f>SUM(B27:E27)</f>
        <v>5811</v>
      </c>
    </row>
    <row r="28" spans="1:6">
      <c r="A28" s="21" t="s">
        <v>121</v>
      </c>
      <c r="B28" s="21">
        <v>3820</v>
      </c>
      <c r="C28" s="21">
        <v>2411</v>
      </c>
      <c r="D28" s="21">
        <v>36</v>
      </c>
      <c r="E28" s="21">
        <v>866</v>
      </c>
      <c r="F28" s="21">
        <f t="shared" ref="F28:F30" si="0">SUM(B28:E28)</f>
        <v>7133</v>
      </c>
    </row>
    <row r="29" spans="1:6">
      <c r="A29" s="21" t="s">
        <v>127</v>
      </c>
      <c r="B29" s="21">
        <v>28</v>
      </c>
      <c r="C29" s="21">
        <v>30</v>
      </c>
      <c r="D29" s="21">
        <v>21</v>
      </c>
      <c r="E29" s="21">
        <v>163</v>
      </c>
      <c r="F29" s="21">
        <f t="shared" si="0"/>
        <v>242</v>
      </c>
    </row>
    <row r="30" spans="1:6">
      <c r="A30" s="21" t="s">
        <v>64</v>
      </c>
      <c r="B30" s="84">
        <f>SUM(B27:B29)</f>
        <v>4582</v>
      </c>
      <c r="C30" s="84">
        <f t="shared" ref="C30:E30" si="1">SUM(C27:C29)</f>
        <v>5032</v>
      </c>
      <c r="D30" s="84">
        <f t="shared" si="1"/>
        <v>603</v>
      </c>
      <c r="E30" s="84">
        <f t="shared" si="1"/>
        <v>2969</v>
      </c>
      <c r="F30" s="21">
        <f t="shared" si="0"/>
        <v>13186</v>
      </c>
    </row>
    <row r="31" spans="1:6">
      <c r="A31" s="25" t="s">
        <v>279</v>
      </c>
      <c r="B31" s="35"/>
      <c r="C31" s="35"/>
      <c r="D31" s="35"/>
      <c r="E31" s="35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296E2-149A-4FED-B2F3-7EEA3EC74D74}">
  <dimension ref="A1:S53"/>
  <sheetViews>
    <sheetView topLeftCell="A25" zoomScaleNormal="100" workbookViewId="0">
      <selection activeCell="L29" sqref="L29"/>
    </sheetView>
  </sheetViews>
  <sheetFormatPr baseColWidth="10" defaultColWidth="8.83203125" defaultRowHeight="15"/>
  <cols>
    <col min="1" max="1" width="70.1640625" bestFit="1" customWidth="1"/>
    <col min="2" max="2" width="11" customWidth="1"/>
    <col min="3" max="3" width="13.83203125" customWidth="1"/>
    <col min="4" max="4" width="16" customWidth="1"/>
    <col min="5" max="5" width="12.5" customWidth="1"/>
    <col min="7" max="7" width="11.1640625" customWidth="1"/>
    <col min="8" max="8" width="12.33203125" bestFit="1" customWidth="1"/>
  </cols>
  <sheetData>
    <row r="1" spans="1:19">
      <c r="A1" s="1" t="s">
        <v>203</v>
      </c>
    </row>
    <row r="5" spans="1:19">
      <c r="N5" s="1"/>
      <c r="O5" s="1"/>
      <c r="R5" s="1"/>
      <c r="S5" s="1"/>
    </row>
    <row r="30" spans="1:7">
      <c r="A30" t="s">
        <v>129</v>
      </c>
    </row>
    <row r="32" spans="1:7" ht="29.25" customHeight="1">
      <c r="A32" s="125" t="s">
        <v>204</v>
      </c>
      <c r="B32" s="125"/>
      <c r="C32" s="125"/>
      <c r="D32" s="125"/>
      <c r="E32" s="125"/>
      <c r="F32" s="125"/>
      <c r="G32" s="125"/>
    </row>
    <row r="33" spans="1:7" ht="27" customHeight="1">
      <c r="A33" s="105" t="s">
        <v>205</v>
      </c>
      <c r="B33" s="106" t="s">
        <v>206</v>
      </c>
      <c r="C33" s="107" t="s">
        <v>207</v>
      </c>
      <c r="D33" s="107" t="s">
        <v>208</v>
      </c>
      <c r="E33" s="106" t="s">
        <v>209</v>
      </c>
      <c r="F33" s="106" t="s">
        <v>210</v>
      </c>
      <c r="G33" s="106" t="s">
        <v>211</v>
      </c>
    </row>
    <row r="34" spans="1:7">
      <c r="A34" s="103" t="s">
        <v>116</v>
      </c>
      <c r="B34" s="103">
        <v>40</v>
      </c>
      <c r="C34" s="103">
        <v>20</v>
      </c>
      <c r="D34" s="103">
        <v>0</v>
      </c>
      <c r="E34" s="103">
        <v>6</v>
      </c>
      <c r="F34" s="103">
        <f t="shared" ref="F34:F53" si="0">SUM(B34:E34)</f>
        <v>66</v>
      </c>
      <c r="G34" s="104">
        <f t="shared" ref="G34:G53" si="1">B34/F34*100</f>
        <v>60.606060606060609</v>
      </c>
    </row>
    <row r="35" spans="1:7">
      <c r="A35" s="21" t="s">
        <v>100</v>
      </c>
      <c r="B35" s="21">
        <v>227</v>
      </c>
      <c r="C35" s="21">
        <v>150</v>
      </c>
      <c r="D35" s="21">
        <v>0</v>
      </c>
      <c r="E35" s="21">
        <v>65</v>
      </c>
      <c r="F35" s="21">
        <f t="shared" si="0"/>
        <v>442</v>
      </c>
      <c r="G35" s="47">
        <f t="shared" si="1"/>
        <v>51.357466063348411</v>
      </c>
    </row>
    <row r="36" spans="1:7">
      <c r="A36" s="21" t="s">
        <v>109</v>
      </c>
      <c r="B36" s="21">
        <v>156</v>
      </c>
      <c r="C36" s="21">
        <v>113</v>
      </c>
      <c r="D36" s="21">
        <v>0</v>
      </c>
      <c r="E36" s="21">
        <v>60</v>
      </c>
      <c r="F36" s="21">
        <f t="shared" si="0"/>
        <v>329</v>
      </c>
      <c r="G36" s="47">
        <f t="shared" si="1"/>
        <v>47.416413373860181</v>
      </c>
    </row>
    <row r="37" spans="1:7">
      <c r="A37" s="21" t="s">
        <v>98</v>
      </c>
      <c r="B37" s="21">
        <v>394</v>
      </c>
      <c r="C37" s="21">
        <v>272</v>
      </c>
      <c r="D37" s="21">
        <v>2</v>
      </c>
      <c r="E37" s="21">
        <v>164</v>
      </c>
      <c r="F37" s="21">
        <f t="shared" si="0"/>
        <v>832</v>
      </c>
      <c r="G37" s="47">
        <f t="shared" si="1"/>
        <v>47.355769230769226</v>
      </c>
    </row>
    <row r="38" spans="1:7">
      <c r="A38" s="21" t="s">
        <v>133</v>
      </c>
      <c r="B38" s="21">
        <v>75</v>
      </c>
      <c r="C38" s="21">
        <v>57</v>
      </c>
      <c r="D38" s="21">
        <v>0</v>
      </c>
      <c r="E38" s="21">
        <v>40</v>
      </c>
      <c r="F38" s="21">
        <f t="shared" si="0"/>
        <v>172</v>
      </c>
      <c r="G38" s="47">
        <f t="shared" si="1"/>
        <v>43.604651162790695</v>
      </c>
    </row>
    <row r="39" spans="1:7">
      <c r="A39" s="21" t="s">
        <v>99</v>
      </c>
      <c r="B39" s="21">
        <v>191</v>
      </c>
      <c r="C39" s="21">
        <v>161</v>
      </c>
      <c r="D39" s="21">
        <v>0</v>
      </c>
      <c r="E39" s="21">
        <v>109</v>
      </c>
      <c r="F39" s="21">
        <f t="shared" si="0"/>
        <v>461</v>
      </c>
      <c r="G39" s="47">
        <f t="shared" si="1"/>
        <v>41.431670281995665</v>
      </c>
    </row>
    <row r="40" spans="1:7">
      <c r="A40" s="21" t="s">
        <v>101</v>
      </c>
      <c r="B40" s="21">
        <v>232</v>
      </c>
      <c r="C40" s="21">
        <v>219</v>
      </c>
      <c r="D40" s="21">
        <v>1</v>
      </c>
      <c r="E40" s="21">
        <v>150</v>
      </c>
      <c r="F40" s="21">
        <f t="shared" si="0"/>
        <v>602</v>
      </c>
      <c r="G40" s="47">
        <f t="shared" si="1"/>
        <v>38.538205980066451</v>
      </c>
    </row>
    <row r="41" spans="1:7">
      <c r="A41" s="21" t="s">
        <v>112</v>
      </c>
      <c r="B41" s="21">
        <v>421</v>
      </c>
      <c r="C41" s="21">
        <v>544</v>
      </c>
      <c r="D41" s="21">
        <v>3</v>
      </c>
      <c r="E41" s="21">
        <v>141</v>
      </c>
      <c r="F41" s="21">
        <f t="shared" si="0"/>
        <v>1109</v>
      </c>
      <c r="G41" s="47">
        <f t="shared" si="1"/>
        <v>37.962128043282235</v>
      </c>
    </row>
    <row r="42" spans="1:7">
      <c r="A42" s="21" t="s">
        <v>108</v>
      </c>
      <c r="B42" s="21">
        <v>283</v>
      </c>
      <c r="C42" s="21">
        <v>310</v>
      </c>
      <c r="D42" s="21">
        <v>32</v>
      </c>
      <c r="E42" s="21">
        <v>144</v>
      </c>
      <c r="F42" s="21">
        <f t="shared" si="0"/>
        <v>769</v>
      </c>
      <c r="G42" s="47">
        <f t="shared" si="1"/>
        <v>36.801040312093633</v>
      </c>
    </row>
    <row r="43" spans="1:7">
      <c r="A43" s="21" t="s">
        <v>105</v>
      </c>
      <c r="B43" s="21">
        <v>562</v>
      </c>
      <c r="C43" s="21">
        <v>557</v>
      </c>
      <c r="D43" s="21">
        <v>32</v>
      </c>
      <c r="E43" s="21">
        <v>428</v>
      </c>
      <c r="F43" s="21">
        <f t="shared" si="0"/>
        <v>1579</v>
      </c>
      <c r="G43" s="47">
        <f t="shared" si="1"/>
        <v>35.592146928435717</v>
      </c>
    </row>
    <row r="44" spans="1:7">
      <c r="A44" s="21" t="s">
        <v>114</v>
      </c>
      <c r="B44" s="21">
        <v>22</v>
      </c>
      <c r="C44" s="21">
        <v>28</v>
      </c>
      <c r="D44" s="21">
        <v>0</v>
      </c>
      <c r="E44" s="21">
        <v>14</v>
      </c>
      <c r="F44" s="21">
        <f t="shared" si="0"/>
        <v>64</v>
      </c>
      <c r="G44" s="47">
        <f t="shared" si="1"/>
        <v>34.375</v>
      </c>
    </row>
    <row r="45" spans="1:7">
      <c r="A45" s="21" t="s">
        <v>103</v>
      </c>
      <c r="B45" s="21">
        <v>57</v>
      </c>
      <c r="C45" s="21">
        <v>62</v>
      </c>
      <c r="D45" s="21">
        <v>0</v>
      </c>
      <c r="E45" s="21">
        <v>49</v>
      </c>
      <c r="F45" s="21">
        <f t="shared" si="0"/>
        <v>168</v>
      </c>
      <c r="G45" s="47">
        <f t="shared" si="1"/>
        <v>33.928571428571431</v>
      </c>
    </row>
    <row r="46" spans="1:7">
      <c r="A46" s="21" t="s">
        <v>115</v>
      </c>
      <c r="B46" s="21">
        <v>309</v>
      </c>
      <c r="C46" s="21">
        <v>306</v>
      </c>
      <c r="D46" s="21">
        <v>18</v>
      </c>
      <c r="E46" s="21">
        <v>294</v>
      </c>
      <c r="F46" s="21">
        <f t="shared" si="0"/>
        <v>927</v>
      </c>
      <c r="G46" s="47">
        <f t="shared" si="1"/>
        <v>33.333333333333329</v>
      </c>
    </row>
    <row r="47" spans="1:7">
      <c r="A47" s="21" t="s">
        <v>113</v>
      </c>
      <c r="B47" s="21">
        <v>446</v>
      </c>
      <c r="C47" s="21">
        <v>736</v>
      </c>
      <c r="D47" s="21">
        <v>16</v>
      </c>
      <c r="E47" s="21">
        <v>219</v>
      </c>
      <c r="F47" s="21">
        <f t="shared" si="0"/>
        <v>1417</v>
      </c>
      <c r="G47" s="47">
        <f t="shared" si="1"/>
        <v>31.474947071277349</v>
      </c>
    </row>
    <row r="48" spans="1:7">
      <c r="A48" s="21" t="s">
        <v>134</v>
      </c>
      <c r="B48" s="21">
        <v>487</v>
      </c>
      <c r="C48" s="21">
        <v>567</v>
      </c>
      <c r="D48" s="21">
        <v>43</v>
      </c>
      <c r="E48" s="21">
        <v>479</v>
      </c>
      <c r="F48" s="21">
        <f t="shared" si="0"/>
        <v>1576</v>
      </c>
      <c r="G48" s="47">
        <f t="shared" si="1"/>
        <v>30.901015228426399</v>
      </c>
    </row>
    <row r="49" spans="1:7">
      <c r="A49" s="21" t="s">
        <v>104</v>
      </c>
      <c r="B49" s="21">
        <v>397</v>
      </c>
      <c r="C49" s="21">
        <v>568</v>
      </c>
      <c r="D49" s="21">
        <v>37</v>
      </c>
      <c r="E49" s="21">
        <v>398</v>
      </c>
      <c r="F49" s="21">
        <f t="shared" si="0"/>
        <v>1400</v>
      </c>
      <c r="G49" s="47">
        <f t="shared" si="1"/>
        <v>28.357142857142858</v>
      </c>
    </row>
    <row r="50" spans="1:7">
      <c r="A50" s="21" t="s">
        <v>117</v>
      </c>
      <c r="B50" s="21">
        <v>98</v>
      </c>
      <c r="C50" s="21">
        <v>124</v>
      </c>
      <c r="D50" s="21">
        <v>0</v>
      </c>
      <c r="E50" s="21">
        <v>136</v>
      </c>
      <c r="F50" s="21">
        <f t="shared" si="0"/>
        <v>358</v>
      </c>
      <c r="G50" s="47">
        <f t="shared" si="1"/>
        <v>27.374301675977652</v>
      </c>
    </row>
    <row r="51" spans="1:7">
      <c r="A51" s="21" t="s">
        <v>106</v>
      </c>
      <c r="B51" s="21">
        <v>112</v>
      </c>
      <c r="C51" s="21">
        <v>111</v>
      </c>
      <c r="D51" s="21">
        <v>14</v>
      </c>
      <c r="E51" s="21">
        <v>253</v>
      </c>
      <c r="F51" s="21">
        <f t="shared" si="0"/>
        <v>490</v>
      </c>
      <c r="G51" s="47">
        <f t="shared" si="1"/>
        <v>22.857142857142858</v>
      </c>
    </row>
    <row r="52" spans="1:7">
      <c r="A52" s="21" t="s">
        <v>102</v>
      </c>
      <c r="B52" s="21">
        <v>27</v>
      </c>
      <c r="C52" s="21">
        <v>39</v>
      </c>
      <c r="D52" s="21">
        <v>0</v>
      </c>
      <c r="E52" s="21">
        <v>64</v>
      </c>
      <c r="F52" s="21">
        <f t="shared" si="0"/>
        <v>130</v>
      </c>
      <c r="G52" s="47">
        <f t="shared" si="1"/>
        <v>20.76923076923077</v>
      </c>
    </row>
    <row r="53" spans="1:7">
      <c r="A53" s="21" t="s">
        <v>111</v>
      </c>
      <c r="B53" s="21">
        <v>44</v>
      </c>
      <c r="C53" s="21">
        <v>113</v>
      </c>
      <c r="D53" s="21">
        <v>54</v>
      </c>
      <c r="E53" s="21">
        <v>74</v>
      </c>
      <c r="F53" s="21">
        <f t="shared" si="0"/>
        <v>285</v>
      </c>
      <c r="G53" s="47">
        <f t="shared" si="1"/>
        <v>15.43859649122807</v>
      </c>
    </row>
  </sheetData>
  <sortState xmlns:xlrd2="http://schemas.microsoft.com/office/spreadsheetml/2017/richdata2" ref="A3:H23">
    <sortCondition descending="1" ref="H4:H23"/>
  </sortState>
  <mergeCells count="1">
    <mergeCell ref="A32:G32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920C-EA4C-4434-B313-1430D1CF7C44}">
  <dimension ref="A1:H30"/>
  <sheetViews>
    <sheetView zoomScaleNormal="100" workbookViewId="0">
      <selection activeCell="L32" sqref="L32"/>
    </sheetView>
  </sheetViews>
  <sheetFormatPr baseColWidth="10" defaultColWidth="8.83203125" defaultRowHeight="15"/>
  <cols>
    <col min="1" max="1" width="23.5" customWidth="1"/>
    <col min="2" max="2" width="25.83203125" customWidth="1"/>
  </cols>
  <sheetData>
    <row r="1" spans="1:1">
      <c r="A1" s="1" t="s">
        <v>29</v>
      </c>
    </row>
    <row r="2" spans="1:1">
      <c r="A2" s="1"/>
    </row>
    <row r="24" spans="1:8">
      <c r="A24" t="s">
        <v>212</v>
      </c>
    </row>
    <row r="26" spans="1:8">
      <c r="B26" s="43" t="s">
        <v>213</v>
      </c>
      <c r="C26" s="43" t="s">
        <v>74</v>
      </c>
      <c r="D26" s="43" t="s">
        <v>60</v>
      </c>
      <c r="E26" s="43" t="s">
        <v>61</v>
      </c>
      <c r="F26" s="43" t="s">
        <v>71</v>
      </c>
      <c r="G26" s="43" t="s">
        <v>72</v>
      </c>
      <c r="H26" s="43" t="s">
        <v>63</v>
      </c>
    </row>
    <row r="27" spans="1:8">
      <c r="B27" s="21" t="s">
        <v>200</v>
      </c>
      <c r="C27" s="21">
        <v>1395</v>
      </c>
      <c r="D27" s="21">
        <v>506</v>
      </c>
      <c r="E27" s="21">
        <v>671</v>
      </c>
      <c r="F27" s="21">
        <v>2416</v>
      </c>
      <c r="G27" s="21">
        <v>75</v>
      </c>
      <c r="H27" s="21">
        <v>0</v>
      </c>
    </row>
    <row r="28" spans="1:8">
      <c r="B28" s="21" t="s">
        <v>214</v>
      </c>
      <c r="C28" s="21">
        <v>976</v>
      </c>
      <c r="D28" s="21">
        <v>337</v>
      </c>
      <c r="E28" s="21">
        <v>1308</v>
      </c>
      <c r="F28" s="21">
        <v>2719</v>
      </c>
      <c r="G28" s="21">
        <v>69</v>
      </c>
      <c r="H28" s="21">
        <v>6</v>
      </c>
    </row>
    <row r="29" spans="1:8">
      <c r="B29" s="21" t="s">
        <v>215</v>
      </c>
      <c r="C29" s="21">
        <v>49</v>
      </c>
      <c r="D29" s="21">
        <v>18</v>
      </c>
      <c r="E29" s="21">
        <v>44</v>
      </c>
      <c r="F29" s="21">
        <v>158</v>
      </c>
      <c r="G29" s="21">
        <v>5</v>
      </c>
      <c r="H29" s="21">
        <v>2</v>
      </c>
    </row>
    <row r="30" spans="1:8">
      <c r="B30" s="21" t="s">
        <v>202</v>
      </c>
      <c r="C30" s="21">
        <v>732</v>
      </c>
      <c r="D30" s="21">
        <v>270</v>
      </c>
      <c r="E30" s="21">
        <v>704</v>
      </c>
      <c r="F30" s="21">
        <v>1748</v>
      </c>
      <c r="G30" s="21">
        <v>62</v>
      </c>
      <c r="H30" s="21">
        <v>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6787-5EFE-4A4F-88A3-1EC974B2DCFA}">
  <dimension ref="A1:D78"/>
  <sheetViews>
    <sheetView topLeftCell="A7" zoomScale="80" zoomScaleNormal="80" workbookViewId="0">
      <selection activeCell="E69" sqref="E69"/>
    </sheetView>
  </sheetViews>
  <sheetFormatPr baseColWidth="10" defaultColWidth="8.83203125" defaultRowHeight="15"/>
  <cols>
    <col min="1" max="1" width="71.5" customWidth="1"/>
    <col min="2" max="2" width="23.83203125" customWidth="1"/>
    <col min="3" max="3" width="19.6640625" customWidth="1"/>
    <col min="4" max="4" width="22.5" customWidth="1"/>
    <col min="5" max="5" width="33.83203125" bestFit="1" customWidth="1"/>
    <col min="10" max="10" width="14.83203125" bestFit="1" customWidth="1"/>
    <col min="11" max="11" width="18.5" bestFit="1" customWidth="1"/>
  </cols>
  <sheetData>
    <row r="1" spans="1:2">
      <c r="A1" s="1" t="s">
        <v>31</v>
      </c>
      <c r="B1" s="1"/>
    </row>
    <row r="30" spans="1:1" ht="48">
      <c r="A30" s="85" t="s">
        <v>216</v>
      </c>
    </row>
    <row r="34" spans="1:4" ht="48">
      <c r="A34" s="87" t="s">
        <v>94</v>
      </c>
      <c r="B34" s="88" t="s">
        <v>217</v>
      </c>
      <c r="C34" s="88" t="s">
        <v>218</v>
      </c>
      <c r="D34" s="86" t="s">
        <v>219</v>
      </c>
    </row>
    <row r="35" spans="1:4">
      <c r="A35" s="44" t="s">
        <v>98</v>
      </c>
      <c r="B35" s="41">
        <v>832</v>
      </c>
      <c r="C35" s="41">
        <v>33</v>
      </c>
      <c r="D35" s="47">
        <f>C35/B35*100</f>
        <v>3.9663461538461537</v>
      </c>
    </row>
    <row r="36" spans="1:4">
      <c r="A36" s="44" t="s">
        <v>99</v>
      </c>
      <c r="B36" s="41">
        <v>461</v>
      </c>
      <c r="C36" s="41">
        <v>22</v>
      </c>
      <c r="D36" s="47">
        <f t="shared" ref="D36:D54" si="0">C36/B36*100</f>
        <v>4.7722342733188716</v>
      </c>
    </row>
    <row r="37" spans="1:4">
      <c r="A37" s="44" t="s">
        <v>100</v>
      </c>
      <c r="B37" s="41">
        <v>442</v>
      </c>
      <c r="C37" s="41">
        <v>437</v>
      </c>
      <c r="D37" s="47">
        <f t="shared" si="0"/>
        <v>98.868778280542983</v>
      </c>
    </row>
    <row r="38" spans="1:4">
      <c r="A38" s="44" t="s">
        <v>101</v>
      </c>
      <c r="B38" s="41">
        <v>602</v>
      </c>
      <c r="C38" s="41">
        <v>20</v>
      </c>
      <c r="D38" s="47">
        <f t="shared" si="0"/>
        <v>3.322259136212625</v>
      </c>
    </row>
    <row r="39" spans="1:4">
      <c r="A39" s="44" t="s">
        <v>102</v>
      </c>
      <c r="B39" s="41">
        <v>130</v>
      </c>
      <c r="C39" s="41">
        <v>130</v>
      </c>
      <c r="D39" s="47">
        <f t="shared" si="0"/>
        <v>100</v>
      </c>
    </row>
    <row r="40" spans="1:4">
      <c r="A40" s="44" t="s">
        <v>103</v>
      </c>
      <c r="B40" s="41">
        <v>168</v>
      </c>
      <c r="C40" s="41">
        <v>168</v>
      </c>
      <c r="D40" s="47">
        <f t="shared" si="0"/>
        <v>100</v>
      </c>
    </row>
    <row r="41" spans="1:4">
      <c r="A41" s="44" t="s">
        <v>104</v>
      </c>
      <c r="B41" s="41">
        <v>1400</v>
      </c>
      <c r="C41" s="41">
        <v>12</v>
      </c>
      <c r="D41" s="47">
        <f t="shared" si="0"/>
        <v>0.85714285714285721</v>
      </c>
    </row>
    <row r="42" spans="1:4">
      <c r="A42" s="44" t="s">
        <v>105</v>
      </c>
      <c r="B42" s="41">
        <v>1579</v>
      </c>
      <c r="C42" s="41">
        <v>1527</v>
      </c>
      <c r="D42" s="47">
        <f t="shared" si="0"/>
        <v>96.706776440785305</v>
      </c>
    </row>
    <row r="43" spans="1:4">
      <c r="A43" s="44" t="s">
        <v>106</v>
      </c>
      <c r="B43" s="41">
        <v>490</v>
      </c>
      <c r="C43" s="41">
        <v>20</v>
      </c>
      <c r="D43" s="47">
        <f t="shared" si="0"/>
        <v>4.0816326530612246</v>
      </c>
    </row>
    <row r="44" spans="1:4">
      <c r="A44" s="44" t="s">
        <v>134</v>
      </c>
      <c r="B44" s="41">
        <v>1576</v>
      </c>
      <c r="C44" s="41">
        <v>1536</v>
      </c>
      <c r="D44" s="47">
        <f t="shared" si="0"/>
        <v>97.46192893401016</v>
      </c>
    </row>
    <row r="45" spans="1:4">
      <c r="A45" s="44" t="s">
        <v>108</v>
      </c>
      <c r="B45" s="41">
        <v>769</v>
      </c>
      <c r="C45" s="41">
        <v>470</v>
      </c>
      <c r="D45" s="47">
        <f t="shared" si="0"/>
        <v>61.118335500650204</v>
      </c>
    </row>
    <row r="46" spans="1:4">
      <c r="A46" s="44" t="s">
        <v>109</v>
      </c>
      <c r="B46" s="41">
        <v>329</v>
      </c>
      <c r="C46" s="41">
        <v>3</v>
      </c>
      <c r="D46" s="47">
        <f t="shared" si="0"/>
        <v>0.91185410334346495</v>
      </c>
    </row>
    <row r="47" spans="1:4">
      <c r="A47" s="44" t="s">
        <v>133</v>
      </c>
      <c r="B47" s="41">
        <v>172</v>
      </c>
      <c r="C47" s="41">
        <v>16</v>
      </c>
      <c r="D47" s="47">
        <f t="shared" si="0"/>
        <v>9.3023255813953494</v>
      </c>
    </row>
    <row r="48" spans="1:4">
      <c r="A48" s="44" t="s">
        <v>111</v>
      </c>
      <c r="B48" s="41">
        <v>285</v>
      </c>
      <c r="C48" s="41">
        <v>4</v>
      </c>
      <c r="D48" s="47">
        <f t="shared" si="0"/>
        <v>1.4035087719298245</v>
      </c>
    </row>
    <row r="49" spans="1:4">
      <c r="A49" s="44" t="s">
        <v>112</v>
      </c>
      <c r="B49" s="41">
        <v>1109</v>
      </c>
      <c r="C49" s="41">
        <v>143</v>
      </c>
      <c r="D49" s="47">
        <f t="shared" si="0"/>
        <v>12.894499549143374</v>
      </c>
    </row>
    <row r="50" spans="1:4">
      <c r="A50" s="44" t="s">
        <v>113</v>
      </c>
      <c r="B50" s="41">
        <v>1417</v>
      </c>
      <c r="C50" s="41">
        <v>33</v>
      </c>
      <c r="D50" s="47">
        <f t="shared" si="0"/>
        <v>2.3288637967537049</v>
      </c>
    </row>
    <row r="51" spans="1:4">
      <c r="A51" s="44" t="s">
        <v>117</v>
      </c>
      <c r="B51" s="41">
        <v>358</v>
      </c>
      <c r="C51" s="41">
        <v>15</v>
      </c>
      <c r="D51" s="47">
        <f t="shared" si="0"/>
        <v>4.1899441340782122</v>
      </c>
    </row>
    <row r="52" spans="1:4">
      <c r="A52" s="44" t="s">
        <v>114</v>
      </c>
      <c r="B52" s="41">
        <v>64</v>
      </c>
      <c r="C52" s="41">
        <v>7</v>
      </c>
      <c r="D52" s="47">
        <f t="shared" si="0"/>
        <v>10.9375</v>
      </c>
    </row>
    <row r="53" spans="1:4">
      <c r="A53" s="44" t="s">
        <v>115</v>
      </c>
      <c r="B53" s="41">
        <v>927</v>
      </c>
      <c r="C53" s="41">
        <v>21</v>
      </c>
      <c r="D53" s="47">
        <f t="shared" si="0"/>
        <v>2.2653721682847898</v>
      </c>
    </row>
    <row r="54" spans="1:4">
      <c r="A54" s="44" t="s">
        <v>116</v>
      </c>
      <c r="B54" s="41">
        <v>66</v>
      </c>
      <c r="C54" s="41">
        <v>66</v>
      </c>
      <c r="D54" s="47">
        <f t="shared" si="0"/>
        <v>100</v>
      </c>
    </row>
    <row r="55" spans="1:4">
      <c r="B55" s="44" t="s">
        <v>220</v>
      </c>
      <c r="C55" s="41">
        <v>81</v>
      </c>
      <c r="D55" s="41" t="s">
        <v>221</v>
      </c>
    </row>
    <row r="58" spans="1:4">
      <c r="A58" t="s">
        <v>94</v>
      </c>
    </row>
    <row r="59" spans="1:4">
      <c r="A59" t="s">
        <v>102</v>
      </c>
      <c r="B59">
        <v>100</v>
      </c>
    </row>
    <row r="60" spans="1:4">
      <c r="A60" t="s">
        <v>103</v>
      </c>
      <c r="B60">
        <v>100</v>
      </c>
    </row>
    <row r="61" spans="1:4">
      <c r="A61" t="s">
        <v>116</v>
      </c>
      <c r="B61">
        <v>100</v>
      </c>
    </row>
    <row r="62" spans="1:4">
      <c r="A62" t="s">
        <v>100</v>
      </c>
      <c r="B62">
        <v>98.9</v>
      </c>
    </row>
    <row r="63" spans="1:4">
      <c r="A63" s="44" t="s">
        <v>134</v>
      </c>
      <c r="B63">
        <v>97.5</v>
      </c>
    </row>
    <row r="64" spans="1:4">
      <c r="A64" t="s">
        <v>105</v>
      </c>
      <c r="B64">
        <v>96.7</v>
      </c>
    </row>
    <row r="65" spans="1:2">
      <c r="A65" t="s">
        <v>108</v>
      </c>
      <c r="B65">
        <v>61.1</v>
      </c>
    </row>
    <row r="66" spans="1:2">
      <c r="A66" t="s">
        <v>112</v>
      </c>
      <c r="B66">
        <v>12.9</v>
      </c>
    </row>
    <row r="67" spans="1:2">
      <c r="A67" t="s">
        <v>114</v>
      </c>
      <c r="B67">
        <v>10.9</v>
      </c>
    </row>
    <row r="68" spans="1:2">
      <c r="A68" t="s">
        <v>283</v>
      </c>
      <c r="B68">
        <v>9.3000000000000007</v>
      </c>
    </row>
    <row r="69" spans="1:2">
      <c r="A69" t="s">
        <v>99</v>
      </c>
      <c r="B69">
        <v>4.8</v>
      </c>
    </row>
    <row r="70" spans="1:2">
      <c r="A70" t="s">
        <v>117</v>
      </c>
      <c r="B70">
        <v>4.2</v>
      </c>
    </row>
    <row r="71" spans="1:2">
      <c r="A71" t="s">
        <v>106</v>
      </c>
      <c r="B71">
        <v>4.0999999999999996</v>
      </c>
    </row>
    <row r="72" spans="1:2">
      <c r="A72" t="s">
        <v>98</v>
      </c>
      <c r="B72">
        <v>4</v>
      </c>
    </row>
    <row r="73" spans="1:2">
      <c r="A73" t="s">
        <v>101</v>
      </c>
      <c r="B73">
        <v>3.3</v>
      </c>
    </row>
    <row r="74" spans="1:2">
      <c r="A74" t="s">
        <v>113</v>
      </c>
      <c r="B74">
        <v>2.2999999999999998</v>
      </c>
    </row>
    <row r="75" spans="1:2">
      <c r="A75" t="s">
        <v>115</v>
      </c>
      <c r="B75">
        <v>2.2999999999999998</v>
      </c>
    </row>
    <row r="76" spans="1:2">
      <c r="A76" t="s">
        <v>111</v>
      </c>
      <c r="B76">
        <v>1.4</v>
      </c>
    </row>
    <row r="77" spans="1:2">
      <c r="A77" t="s">
        <v>104</v>
      </c>
      <c r="B77">
        <v>0.9</v>
      </c>
    </row>
    <row r="78" spans="1:2">
      <c r="A78" t="s">
        <v>109</v>
      </c>
      <c r="B78">
        <v>0.9</v>
      </c>
    </row>
  </sheetData>
  <sortState xmlns:xlrd2="http://schemas.microsoft.com/office/spreadsheetml/2017/richdata2" ref="J4:L23">
    <sortCondition descending="1" ref="L4:L23"/>
  </sortState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04A2-6F57-4D4C-BA1D-E6CD51F480E9}">
  <dimension ref="A1:C50"/>
  <sheetViews>
    <sheetView zoomScale="110" zoomScaleNormal="110" workbookViewId="0">
      <selection activeCell="D27" sqref="D27"/>
    </sheetView>
  </sheetViews>
  <sheetFormatPr baseColWidth="10" defaultColWidth="8.83203125" defaultRowHeight="15"/>
  <cols>
    <col min="1" max="1" width="68.83203125" bestFit="1" customWidth="1"/>
    <col min="2" max="2" width="25.6640625" customWidth="1"/>
    <col min="3" max="3" width="19.83203125" bestFit="1" customWidth="1"/>
    <col min="4" max="4" width="24.1640625" bestFit="1" customWidth="1"/>
  </cols>
  <sheetData>
    <row r="1" spans="1:2">
      <c r="A1" s="1" t="s">
        <v>32</v>
      </c>
      <c r="B1" s="1"/>
    </row>
    <row r="22" spans="1:3">
      <c r="A22" t="s">
        <v>222</v>
      </c>
    </row>
    <row r="23" spans="1:3">
      <c r="A23" t="s">
        <v>223</v>
      </c>
    </row>
    <row r="29" spans="1:3">
      <c r="A29" s="71" t="s">
        <v>132</v>
      </c>
      <c r="B29" s="72" t="s">
        <v>224</v>
      </c>
      <c r="C29" s="71" t="s">
        <v>91</v>
      </c>
    </row>
    <row r="30" spans="1:3">
      <c r="A30" s="21" t="s">
        <v>112</v>
      </c>
      <c r="B30" s="21" t="s">
        <v>225</v>
      </c>
      <c r="C30" s="21">
        <v>65</v>
      </c>
    </row>
    <row r="31" spans="1:3">
      <c r="A31" s="67" t="s">
        <v>116</v>
      </c>
      <c r="B31" s="67" t="s">
        <v>226</v>
      </c>
      <c r="C31" s="67">
        <v>63</v>
      </c>
    </row>
    <row r="32" spans="1:3">
      <c r="A32" s="67" t="s">
        <v>105</v>
      </c>
      <c r="B32" s="67" t="s">
        <v>226</v>
      </c>
      <c r="C32" s="67">
        <v>62</v>
      </c>
    </row>
    <row r="33" spans="1:3">
      <c r="A33" s="73" t="s">
        <v>99</v>
      </c>
      <c r="B33" s="73" t="s">
        <v>225</v>
      </c>
      <c r="C33" s="73">
        <v>60</v>
      </c>
    </row>
    <row r="34" spans="1:3">
      <c r="A34" s="67" t="s">
        <v>100</v>
      </c>
      <c r="B34" s="67" t="s">
        <v>226</v>
      </c>
      <c r="C34" s="67">
        <v>60</v>
      </c>
    </row>
    <row r="35" spans="1:3">
      <c r="A35" s="67" t="s">
        <v>103</v>
      </c>
      <c r="B35" s="67" t="s">
        <v>226</v>
      </c>
      <c r="C35" s="67">
        <v>59</v>
      </c>
    </row>
    <row r="36" spans="1:3">
      <c r="A36" s="73" t="s">
        <v>104</v>
      </c>
      <c r="B36" s="73" t="s">
        <v>225</v>
      </c>
      <c r="C36" s="73">
        <v>58</v>
      </c>
    </row>
    <row r="37" spans="1:3">
      <c r="A37" s="67" t="s">
        <v>134</v>
      </c>
      <c r="B37" s="67" t="s">
        <v>226</v>
      </c>
      <c r="C37" s="67">
        <v>58</v>
      </c>
    </row>
    <row r="38" spans="1:3">
      <c r="A38" s="73" t="s">
        <v>98</v>
      </c>
      <c r="B38" s="73" t="s">
        <v>225</v>
      </c>
      <c r="C38" s="73">
        <v>57</v>
      </c>
    </row>
    <row r="39" spans="1:3">
      <c r="A39" s="73" t="s">
        <v>117</v>
      </c>
      <c r="B39" s="73" t="s">
        <v>225</v>
      </c>
      <c r="C39" s="73">
        <v>56</v>
      </c>
    </row>
    <row r="40" spans="1:3">
      <c r="A40" s="73" t="s">
        <v>101</v>
      </c>
      <c r="B40" s="73" t="s">
        <v>225</v>
      </c>
      <c r="C40" s="73">
        <v>55</v>
      </c>
    </row>
    <row r="41" spans="1:3">
      <c r="A41" s="73" t="s">
        <v>102</v>
      </c>
      <c r="B41" s="73" t="s">
        <v>226</v>
      </c>
      <c r="C41" s="73">
        <v>55</v>
      </c>
    </row>
    <row r="42" spans="1:3">
      <c r="A42" s="73" t="s">
        <v>106</v>
      </c>
      <c r="B42" s="73" t="s">
        <v>225</v>
      </c>
      <c r="C42" s="73">
        <v>55</v>
      </c>
    </row>
    <row r="43" spans="1:3">
      <c r="A43" s="73" t="s">
        <v>113</v>
      </c>
      <c r="B43" s="73" t="s">
        <v>225</v>
      </c>
      <c r="C43" s="73">
        <v>55</v>
      </c>
    </row>
    <row r="44" spans="1:3">
      <c r="A44" s="73" t="s">
        <v>108</v>
      </c>
      <c r="B44" s="73" t="s">
        <v>225</v>
      </c>
      <c r="C44" s="73">
        <v>54</v>
      </c>
    </row>
    <row r="45" spans="1:3">
      <c r="A45" s="73" t="s">
        <v>133</v>
      </c>
      <c r="B45" s="73" t="s">
        <v>225</v>
      </c>
      <c r="C45" s="73">
        <v>54</v>
      </c>
    </row>
    <row r="46" spans="1:3">
      <c r="A46" s="73" t="s">
        <v>109</v>
      </c>
      <c r="B46" s="73" t="s">
        <v>225</v>
      </c>
      <c r="C46" s="73">
        <v>52</v>
      </c>
    </row>
    <row r="47" spans="1:3">
      <c r="A47" s="73" t="s">
        <v>114</v>
      </c>
      <c r="B47" s="73" t="s">
        <v>225</v>
      </c>
      <c r="C47" s="73">
        <v>52</v>
      </c>
    </row>
    <row r="48" spans="1:3">
      <c r="A48" s="73" t="s">
        <v>115</v>
      </c>
      <c r="B48" s="73" t="s">
        <v>225</v>
      </c>
      <c r="C48" s="73">
        <v>52</v>
      </c>
    </row>
    <row r="49" spans="1:3">
      <c r="A49" s="73" t="s">
        <v>111</v>
      </c>
      <c r="B49" s="73" t="s">
        <v>225</v>
      </c>
      <c r="C49" s="73">
        <v>50</v>
      </c>
    </row>
    <row r="50" spans="1:3">
      <c r="A50" s="25" t="s">
        <v>227</v>
      </c>
    </row>
  </sheetData>
  <sortState xmlns:xlrd2="http://schemas.microsoft.com/office/spreadsheetml/2017/richdata2" ref="A30:C49">
    <sortCondition descending="1" ref="C30:C49"/>
  </sortState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E9DB-6FDB-4FF1-86AA-465E308D0628}">
  <dimension ref="A1:C18"/>
  <sheetViews>
    <sheetView zoomScale="150" zoomScaleNormal="150" workbookViewId="0">
      <selection activeCell="A3" sqref="A3:C3"/>
    </sheetView>
  </sheetViews>
  <sheetFormatPr baseColWidth="10" defaultColWidth="8.83203125" defaultRowHeight="15"/>
  <cols>
    <col min="1" max="1" width="74" bestFit="1" customWidth="1"/>
  </cols>
  <sheetData>
    <row r="1" spans="1:3">
      <c r="A1" s="1" t="s">
        <v>34</v>
      </c>
    </row>
    <row r="3" spans="1:3">
      <c r="A3" s="40" t="s">
        <v>228</v>
      </c>
      <c r="B3" s="40" t="s">
        <v>42</v>
      </c>
      <c r="C3" s="40" t="s">
        <v>87</v>
      </c>
    </row>
    <row r="4" spans="1:3">
      <c r="A4" s="21" t="s">
        <v>202</v>
      </c>
      <c r="B4" s="92">
        <v>13062</v>
      </c>
      <c r="C4" s="47">
        <f>B4/B17*100</f>
        <v>98.782424563260989</v>
      </c>
    </row>
    <row r="5" spans="1:3">
      <c r="A5" s="21" t="s">
        <v>229</v>
      </c>
      <c r="B5" s="21">
        <v>79</v>
      </c>
      <c r="C5" s="47">
        <f>B5/B17*100</f>
        <v>0.59744384784088334</v>
      </c>
    </row>
    <row r="6" spans="1:3">
      <c r="A6" s="21" t="s">
        <v>230</v>
      </c>
      <c r="B6" s="21">
        <v>29</v>
      </c>
      <c r="C6" s="47">
        <f>B6/B17*100</f>
        <v>0.21931483022007109</v>
      </c>
    </row>
    <row r="7" spans="1:3">
      <c r="A7" s="21" t="s">
        <v>231</v>
      </c>
      <c r="B7" s="21">
        <v>9</v>
      </c>
      <c r="C7" s="47">
        <f>B7/B17*100</f>
        <v>6.8063223171746193E-2</v>
      </c>
    </row>
    <row r="8" spans="1:3">
      <c r="A8" s="21" t="s">
        <v>232</v>
      </c>
      <c r="B8" s="21">
        <v>9</v>
      </c>
      <c r="C8" s="47">
        <f>B8/B17*100</f>
        <v>6.8063223171746193E-2</v>
      </c>
    </row>
    <row r="9" spans="1:3">
      <c r="A9" s="21" t="s">
        <v>233</v>
      </c>
      <c r="B9" s="21">
        <v>5</v>
      </c>
      <c r="C9" s="47">
        <f>B9/B17*100</f>
        <v>3.7812901762081221E-2</v>
      </c>
    </row>
    <row r="10" spans="1:3">
      <c r="A10" s="21" t="s">
        <v>234</v>
      </c>
      <c r="B10" s="21">
        <v>4</v>
      </c>
      <c r="C10" s="47">
        <f>B10/B17*100</f>
        <v>3.0250321409664979E-2</v>
      </c>
    </row>
    <row r="11" spans="1:3">
      <c r="A11" s="21" t="s">
        <v>235</v>
      </c>
      <c r="B11" s="21">
        <v>2</v>
      </c>
      <c r="C11" s="47">
        <f>B11/B17*100</f>
        <v>1.512516070483249E-2</v>
      </c>
    </row>
    <row r="12" spans="1:3">
      <c r="A12" s="21" t="s">
        <v>236</v>
      </c>
      <c r="B12" s="21">
        <v>2</v>
      </c>
      <c r="C12" s="47">
        <f>B12/B17*100</f>
        <v>1.512516070483249E-2</v>
      </c>
    </row>
    <row r="13" spans="1:3">
      <c r="A13" s="21" t="s">
        <v>237</v>
      </c>
      <c r="B13" s="21">
        <v>1</v>
      </c>
      <c r="C13" s="47">
        <f>B13/B17*100</f>
        <v>7.5625803524162448E-3</v>
      </c>
    </row>
    <row r="14" spans="1:3">
      <c r="A14" s="21" t="s">
        <v>238</v>
      </c>
      <c r="B14" s="21">
        <v>1</v>
      </c>
      <c r="C14" s="47">
        <f>B14/B17*100</f>
        <v>7.5625803524162448E-3</v>
      </c>
    </row>
    <row r="15" spans="1:3">
      <c r="A15" s="21" t="s">
        <v>239</v>
      </c>
      <c r="B15" s="21">
        <v>1</v>
      </c>
      <c r="C15" s="47">
        <f>B15/B17*100</f>
        <v>7.5625803524162448E-3</v>
      </c>
    </row>
    <row r="16" spans="1:3">
      <c r="A16" s="21" t="s">
        <v>62</v>
      </c>
      <c r="B16" s="21">
        <v>19</v>
      </c>
      <c r="C16" s="47">
        <f>B16/B17*100</f>
        <v>0.14368902669590866</v>
      </c>
    </row>
    <row r="17" spans="1:3">
      <c r="A17" s="22" t="s">
        <v>240</v>
      </c>
      <c r="B17" s="93">
        <f>SUM(B4:B16)</f>
        <v>13223</v>
      </c>
      <c r="C17" s="47">
        <v>100</v>
      </c>
    </row>
    <row r="18" spans="1:3">
      <c r="A18" s="25" t="s">
        <v>241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F315-A608-4C6E-9107-8017725EBB95}">
  <dimension ref="A1:F43"/>
  <sheetViews>
    <sheetView zoomScale="130" zoomScaleNormal="130" workbookViewId="0">
      <selection activeCell="C30" sqref="C30"/>
    </sheetView>
  </sheetViews>
  <sheetFormatPr baseColWidth="10" defaultColWidth="8.83203125" defaultRowHeight="15"/>
  <cols>
    <col min="1" max="1" width="40.5" customWidth="1"/>
    <col min="2" max="2" width="10.5" customWidth="1"/>
    <col min="4" max="4" width="12.33203125" bestFit="1" customWidth="1"/>
    <col min="10" max="10" width="37.6640625" bestFit="1" customWidth="1"/>
    <col min="13" max="13" width="12.33203125" bestFit="1" customWidth="1"/>
  </cols>
  <sheetData>
    <row r="1" spans="1:6">
      <c r="A1" s="1" t="s">
        <v>35</v>
      </c>
    </row>
    <row r="2" spans="1:6">
      <c r="A2" s="1"/>
    </row>
    <row r="3" spans="1:6">
      <c r="A3" s="40" t="s">
        <v>228</v>
      </c>
      <c r="B3" s="40" t="s">
        <v>126</v>
      </c>
      <c r="C3" s="40" t="s">
        <v>121</v>
      </c>
      <c r="D3" s="40" t="s">
        <v>242</v>
      </c>
      <c r="E3" s="40" t="s">
        <v>62</v>
      </c>
      <c r="F3" s="40" t="s">
        <v>64</v>
      </c>
    </row>
    <row r="4" spans="1:6">
      <c r="A4" s="21" t="s">
        <v>202</v>
      </c>
      <c r="B4" s="21">
        <v>5704</v>
      </c>
      <c r="C4" s="21">
        <v>7094</v>
      </c>
      <c r="D4" s="21">
        <v>208</v>
      </c>
      <c r="E4" s="21">
        <v>56</v>
      </c>
      <c r="F4" s="21">
        <f>SUM(B4:E4)</f>
        <v>13062</v>
      </c>
    </row>
    <row r="5" spans="1:6">
      <c r="A5" s="21" t="s">
        <v>229</v>
      </c>
      <c r="B5" s="21">
        <v>44</v>
      </c>
      <c r="C5" s="21">
        <v>6</v>
      </c>
      <c r="D5" s="21">
        <v>18</v>
      </c>
      <c r="E5" s="21">
        <v>11</v>
      </c>
      <c r="F5" s="21">
        <f>SUM(B5:E5)</f>
        <v>79</v>
      </c>
    </row>
    <row r="6" spans="1:6">
      <c r="A6" s="21" t="s">
        <v>230</v>
      </c>
      <c r="B6" s="21">
        <v>6</v>
      </c>
      <c r="C6" s="21">
        <v>13</v>
      </c>
      <c r="D6" s="21">
        <v>8</v>
      </c>
      <c r="E6" s="21">
        <v>2</v>
      </c>
      <c r="F6" s="21">
        <f t="shared" ref="F6:F16" si="0">SUM(B6:E6)</f>
        <v>29</v>
      </c>
    </row>
    <row r="7" spans="1:6">
      <c r="A7" s="21" t="s">
        <v>231</v>
      </c>
      <c r="B7" s="21">
        <v>1</v>
      </c>
      <c r="C7" s="21">
        <v>0</v>
      </c>
      <c r="D7" s="21">
        <v>7</v>
      </c>
      <c r="E7" s="21">
        <v>1</v>
      </c>
      <c r="F7" s="21">
        <f t="shared" si="0"/>
        <v>9</v>
      </c>
    </row>
    <row r="8" spans="1:6">
      <c r="A8" s="21" t="s">
        <v>232</v>
      </c>
      <c r="B8" s="21">
        <v>6</v>
      </c>
      <c r="C8" s="21">
        <v>3</v>
      </c>
      <c r="D8" s="21">
        <v>0</v>
      </c>
      <c r="E8" s="21">
        <v>0</v>
      </c>
      <c r="F8" s="21">
        <f t="shared" si="0"/>
        <v>9</v>
      </c>
    </row>
    <row r="9" spans="1:6">
      <c r="A9" s="21" t="s">
        <v>233</v>
      </c>
      <c r="B9" s="21">
        <v>4</v>
      </c>
      <c r="C9" s="21">
        <v>1</v>
      </c>
      <c r="D9" s="21">
        <v>0</v>
      </c>
      <c r="E9" s="21">
        <v>0</v>
      </c>
      <c r="F9" s="21">
        <f t="shared" si="0"/>
        <v>5</v>
      </c>
    </row>
    <row r="10" spans="1:6">
      <c r="A10" s="21" t="s">
        <v>234</v>
      </c>
      <c r="B10" s="21">
        <v>0</v>
      </c>
      <c r="C10" s="21">
        <v>4</v>
      </c>
      <c r="D10" s="21">
        <v>0</v>
      </c>
      <c r="E10" s="21">
        <v>0</v>
      </c>
      <c r="F10" s="21">
        <f t="shared" si="0"/>
        <v>4</v>
      </c>
    </row>
    <row r="11" spans="1:6">
      <c r="A11" s="21" t="s">
        <v>235</v>
      </c>
      <c r="B11" s="21">
        <v>0</v>
      </c>
      <c r="C11" s="21">
        <v>2</v>
      </c>
      <c r="D11" s="21">
        <v>0</v>
      </c>
      <c r="E11" s="21">
        <v>0</v>
      </c>
      <c r="F11" s="21">
        <f t="shared" si="0"/>
        <v>2</v>
      </c>
    </row>
    <row r="12" spans="1:6">
      <c r="A12" s="21" t="s">
        <v>236</v>
      </c>
      <c r="B12" s="21">
        <v>2</v>
      </c>
      <c r="C12" s="21"/>
      <c r="D12" s="21">
        <v>0</v>
      </c>
      <c r="E12" s="21">
        <v>0</v>
      </c>
      <c r="F12" s="21">
        <f t="shared" si="0"/>
        <v>2</v>
      </c>
    </row>
    <row r="13" spans="1:6">
      <c r="A13" s="21" t="s">
        <v>237</v>
      </c>
      <c r="B13" s="21">
        <v>0</v>
      </c>
      <c r="C13" s="21">
        <v>1</v>
      </c>
      <c r="D13" s="21">
        <v>0</v>
      </c>
      <c r="E13" s="21">
        <v>0</v>
      </c>
      <c r="F13" s="21">
        <f t="shared" si="0"/>
        <v>1</v>
      </c>
    </row>
    <row r="14" spans="1:6">
      <c r="A14" s="21" t="s">
        <v>238</v>
      </c>
      <c r="B14" s="21">
        <v>1</v>
      </c>
      <c r="C14" s="21">
        <v>0</v>
      </c>
      <c r="D14" s="21">
        <v>0</v>
      </c>
      <c r="E14" s="21">
        <v>0</v>
      </c>
      <c r="F14" s="21">
        <f t="shared" si="0"/>
        <v>1</v>
      </c>
    </row>
    <row r="15" spans="1:6">
      <c r="A15" s="21" t="s">
        <v>239</v>
      </c>
      <c r="B15" s="21">
        <v>0</v>
      </c>
      <c r="C15" s="21">
        <v>0</v>
      </c>
      <c r="D15" s="21">
        <v>1</v>
      </c>
      <c r="E15" s="21">
        <v>0</v>
      </c>
      <c r="F15" s="21">
        <f t="shared" si="0"/>
        <v>1</v>
      </c>
    </row>
    <row r="16" spans="1:6">
      <c r="A16" s="21" t="s">
        <v>62</v>
      </c>
      <c r="B16" s="21">
        <v>12</v>
      </c>
      <c r="C16" s="21">
        <v>7</v>
      </c>
      <c r="D16" s="21">
        <v>0</v>
      </c>
      <c r="E16" s="21">
        <v>0</v>
      </c>
      <c r="F16" s="21">
        <f t="shared" si="0"/>
        <v>19</v>
      </c>
    </row>
    <row r="17" spans="1:6">
      <c r="A17" s="22" t="s">
        <v>243</v>
      </c>
      <c r="B17" s="22">
        <f>SUM(B4:B16)</f>
        <v>5780</v>
      </c>
      <c r="C17" s="22">
        <f>SUM(C4:C16)</f>
        <v>7131</v>
      </c>
      <c r="D17" s="22">
        <f>SUM(D4:D16)</f>
        <v>242</v>
      </c>
      <c r="E17" s="22">
        <f>SUM(E4:E16)</f>
        <v>70</v>
      </c>
      <c r="F17" s="22">
        <v>13223</v>
      </c>
    </row>
    <row r="18" spans="1:6">
      <c r="A18" s="21" t="s">
        <v>244</v>
      </c>
      <c r="B18" s="21">
        <v>31</v>
      </c>
      <c r="C18" s="21">
        <v>2</v>
      </c>
      <c r="D18" s="21">
        <v>0</v>
      </c>
      <c r="E18" s="21">
        <v>1</v>
      </c>
      <c r="F18" s="21">
        <f>SUM(B18:E18)</f>
        <v>34</v>
      </c>
    </row>
    <row r="20" spans="1:6">
      <c r="A20" t="s">
        <v>245</v>
      </c>
    </row>
    <row r="21" spans="1:6">
      <c r="A21" t="s">
        <v>246</v>
      </c>
    </row>
    <row r="22" spans="1:6">
      <c r="A22" t="s">
        <v>247</v>
      </c>
    </row>
    <row r="23" spans="1:6">
      <c r="A23" t="s">
        <v>248</v>
      </c>
    </row>
    <row r="43" ht="13.5" customHeight="1"/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22B1-F673-40F5-B9CC-7F7924B14F24}">
  <dimension ref="A1:F45"/>
  <sheetViews>
    <sheetView zoomScale="110" zoomScaleNormal="110" workbookViewId="0">
      <selection activeCell="H26" sqref="H26"/>
    </sheetView>
  </sheetViews>
  <sheetFormatPr baseColWidth="10" defaultColWidth="8.83203125" defaultRowHeight="15"/>
  <cols>
    <col min="1" max="1" width="21.1640625" customWidth="1"/>
    <col min="2" max="2" width="12.5" bestFit="1" customWidth="1"/>
    <col min="3" max="3" width="20.5" bestFit="1" customWidth="1"/>
    <col min="4" max="4" width="18.6640625" bestFit="1" customWidth="1"/>
  </cols>
  <sheetData>
    <row r="1" spans="1:6">
      <c r="A1" s="1" t="s">
        <v>249</v>
      </c>
      <c r="B1" s="1"/>
    </row>
    <row r="2" spans="1:6" ht="20.5" customHeight="1"/>
    <row r="11" spans="1:6">
      <c r="A11" s="50"/>
      <c r="B11" s="21"/>
      <c r="C11" s="50"/>
      <c r="D11" s="51"/>
      <c r="F11" s="35"/>
    </row>
    <row r="15" spans="1:6">
      <c r="E15" s="35"/>
    </row>
    <row r="16" spans="1:6">
      <c r="E16" s="35"/>
    </row>
    <row r="17" spans="1:5">
      <c r="E17" s="35"/>
    </row>
    <row r="18" spans="1:5">
      <c r="E18" s="35"/>
    </row>
    <row r="19" spans="1:5">
      <c r="E19" s="35"/>
    </row>
    <row r="20" spans="1:5">
      <c r="E20" s="35"/>
    </row>
    <row r="26" spans="1:5">
      <c r="A26" s="81" t="s">
        <v>36</v>
      </c>
    </row>
    <row r="28" spans="1:5">
      <c r="A28" s="43" t="s">
        <v>250</v>
      </c>
      <c r="B28" s="43" t="s">
        <v>84</v>
      </c>
      <c r="C28" s="43" t="s">
        <v>251</v>
      </c>
      <c r="D28" s="118" t="s">
        <v>284</v>
      </c>
    </row>
    <row r="29" spans="1:5">
      <c r="A29" s="21" t="s">
        <v>49</v>
      </c>
      <c r="B29" s="21">
        <v>1232</v>
      </c>
      <c r="C29" s="21">
        <v>12</v>
      </c>
      <c r="D29" s="47">
        <v>1</v>
      </c>
    </row>
    <row r="30" spans="1:5">
      <c r="A30" s="21" t="s">
        <v>50</v>
      </c>
      <c r="B30" s="21">
        <v>3303</v>
      </c>
      <c r="C30" s="21">
        <v>36</v>
      </c>
      <c r="D30" s="47">
        <v>1.1000000000000001</v>
      </c>
    </row>
    <row r="31" spans="1:5">
      <c r="A31" s="21" t="s">
        <v>51</v>
      </c>
      <c r="B31" s="21">
        <v>3339</v>
      </c>
      <c r="C31" s="21">
        <v>41</v>
      </c>
      <c r="D31" s="47">
        <v>1.2</v>
      </c>
    </row>
    <row r="32" spans="1:5">
      <c r="A32" s="21" t="s">
        <v>52</v>
      </c>
      <c r="B32" s="21">
        <v>2829</v>
      </c>
      <c r="C32" s="21">
        <v>36</v>
      </c>
      <c r="D32" s="47">
        <v>1.3</v>
      </c>
    </row>
    <row r="33" spans="1:4">
      <c r="A33" s="21" t="s">
        <v>53</v>
      </c>
      <c r="B33" s="21">
        <v>1792</v>
      </c>
      <c r="C33" s="21">
        <v>23</v>
      </c>
      <c r="D33" s="47">
        <v>1.3</v>
      </c>
    </row>
    <row r="34" spans="1:4">
      <c r="A34" s="21" t="s">
        <v>76</v>
      </c>
      <c r="B34" s="21">
        <v>732</v>
      </c>
      <c r="C34" s="21">
        <v>13</v>
      </c>
      <c r="D34" s="47">
        <v>1.8</v>
      </c>
    </row>
    <row r="35" spans="1:4">
      <c r="A35" s="25" t="s">
        <v>252</v>
      </c>
    </row>
    <row r="39" spans="1:4">
      <c r="A39" s="37" t="s">
        <v>250</v>
      </c>
      <c r="B39" s="48" t="s">
        <v>253</v>
      </c>
    </row>
    <row r="40" spans="1:4">
      <c r="A40" s="37" t="s">
        <v>49</v>
      </c>
      <c r="B40" s="49">
        <v>1</v>
      </c>
    </row>
    <row r="41" spans="1:4">
      <c r="A41" s="37" t="s">
        <v>50</v>
      </c>
      <c r="B41" s="49">
        <v>1.1000000000000001</v>
      </c>
    </row>
    <row r="42" spans="1:4">
      <c r="A42" s="37" t="s">
        <v>51</v>
      </c>
      <c r="B42" s="49">
        <v>1.2</v>
      </c>
    </row>
    <row r="43" spans="1:4">
      <c r="A43" s="37" t="s">
        <v>52</v>
      </c>
      <c r="B43" s="49">
        <v>1.3</v>
      </c>
    </row>
    <row r="44" spans="1:4">
      <c r="A44" s="37" t="s">
        <v>53</v>
      </c>
      <c r="B44" s="49">
        <v>1.3</v>
      </c>
    </row>
    <row r="45" spans="1:4">
      <c r="A45" s="37" t="s">
        <v>76</v>
      </c>
      <c r="B45" s="49">
        <v>1.8</v>
      </c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42A-F588-41F0-9B9B-99547E4A36D6}">
  <dimension ref="A1:E36"/>
  <sheetViews>
    <sheetView zoomScale="110" zoomScaleNormal="110" workbookViewId="0">
      <selection activeCell="D8" sqref="D8"/>
    </sheetView>
  </sheetViews>
  <sheetFormatPr baseColWidth="10" defaultColWidth="8.83203125" defaultRowHeight="15"/>
  <cols>
    <col min="1" max="1" width="25.5" bestFit="1" customWidth="1"/>
    <col min="2" max="2" width="16.1640625" customWidth="1"/>
    <col min="3" max="3" width="16" customWidth="1"/>
    <col min="4" max="4" width="11.5" customWidth="1"/>
    <col min="5" max="5" width="13.5" bestFit="1" customWidth="1"/>
    <col min="6" max="7" width="14.6640625" bestFit="1" customWidth="1"/>
    <col min="8" max="8" width="14.33203125" bestFit="1" customWidth="1"/>
  </cols>
  <sheetData>
    <row r="1" spans="1:5">
      <c r="A1" s="10" t="s">
        <v>38</v>
      </c>
    </row>
    <row r="3" spans="1:5">
      <c r="A3" s="109" t="s">
        <v>132</v>
      </c>
      <c r="B3" s="18" t="s">
        <v>254</v>
      </c>
      <c r="C3" s="15" t="s">
        <v>255</v>
      </c>
      <c r="D3" s="15" t="s">
        <v>256</v>
      </c>
      <c r="E3" s="15" t="s">
        <v>257</v>
      </c>
    </row>
    <row r="4" spans="1:5">
      <c r="A4" s="9" t="s">
        <v>258</v>
      </c>
      <c r="B4" s="11">
        <v>10</v>
      </c>
      <c r="C4" s="11">
        <v>6</v>
      </c>
      <c r="D4" s="17">
        <v>0</v>
      </c>
      <c r="E4" s="9">
        <f>SUM(B4:D4)</f>
        <v>16</v>
      </c>
    </row>
    <row r="5" spans="1:5">
      <c r="A5" s="9" t="s">
        <v>259</v>
      </c>
      <c r="B5" s="14">
        <v>24</v>
      </c>
      <c r="C5" s="14">
        <v>60</v>
      </c>
      <c r="D5" s="108" t="s">
        <v>260</v>
      </c>
      <c r="E5" s="9">
        <f>SUM(B5:D5)</f>
        <v>84</v>
      </c>
    </row>
    <row r="6" spans="1:5">
      <c r="A6" s="9" t="s">
        <v>261</v>
      </c>
      <c r="B6" s="14">
        <v>11</v>
      </c>
      <c r="C6" s="14">
        <v>13</v>
      </c>
      <c r="D6" s="13">
        <v>2</v>
      </c>
      <c r="E6" s="9">
        <f>SUM(B6:D6)</f>
        <v>26</v>
      </c>
    </row>
    <row r="7" spans="1:5">
      <c r="A7" s="9" t="s">
        <v>262</v>
      </c>
      <c r="B7" s="11">
        <v>14</v>
      </c>
      <c r="C7" s="11">
        <v>9</v>
      </c>
      <c r="D7" s="13">
        <v>0</v>
      </c>
      <c r="E7" s="9">
        <f>SUM(B7:D7)</f>
        <v>23</v>
      </c>
    </row>
    <row r="8" spans="1:5">
      <c r="A8" s="9" t="s">
        <v>263</v>
      </c>
      <c r="B8" s="11">
        <v>4</v>
      </c>
      <c r="C8" s="11">
        <v>9</v>
      </c>
      <c r="D8" s="13">
        <v>0</v>
      </c>
      <c r="E8" s="9">
        <f>SUM(B8:D8)</f>
        <v>13</v>
      </c>
    </row>
    <row r="9" spans="1:5">
      <c r="A9" s="110" t="s">
        <v>264</v>
      </c>
      <c r="B9" s="16">
        <f>SUM(B4:B8)</f>
        <v>63</v>
      </c>
      <c r="C9" s="16">
        <f t="shared" ref="C9:E9" si="0">SUM(C4:C8)</f>
        <v>97</v>
      </c>
      <c r="D9" s="16">
        <f t="shared" si="0"/>
        <v>2</v>
      </c>
      <c r="E9" s="16">
        <f t="shared" si="0"/>
        <v>162</v>
      </c>
    </row>
    <row r="10" spans="1:5">
      <c r="A10" t="s">
        <v>265</v>
      </c>
    </row>
    <row r="12" spans="1:5">
      <c r="A12" s="2"/>
      <c r="B12" s="2"/>
    </row>
    <row r="14" spans="1:5">
      <c r="C14" s="9"/>
    </row>
    <row r="19" spans="1:5">
      <c r="A19" s="10"/>
      <c r="B19" s="56"/>
      <c r="C19" s="1"/>
      <c r="D19" s="1"/>
      <c r="E19" s="1"/>
    </row>
    <row r="20" spans="1:5">
      <c r="A20" s="52"/>
      <c r="B20" s="52"/>
      <c r="C20" s="52"/>
    </row>
    <row r="21" spans="1:5">
      <c r="A21" s="52"/>
      <c r="B21" s="52"/>
      <c r="C21" s="52"/>
    </row>
    <row r="22" spans="1:5">
      <c r="A22" s="52"/>
      <c r="B22" s="52"/>
      <c r="C22" s="52"/>
    </row>
    <row r="23" spans="1:5">
      <c r="A23" s="52"/>
      <c r="B23" s="52"/>
      <c r="C23" s="52"/>
    </row>
    <row r="24" spans="1:5">
      <c r="A24" s="52"/>
      <c r="B24" s="52"/>
      <c r="C24" s="52"/>
    </row>
    <row r="25" spans="1:5">
      <c r="A25" s="52"/>
      <c r="B25" s="52"/>
      <c r="C25" s="52"/>
    </row>
    <row r="26" spans="1:5">
      <c r="A26" s="52"/>
      <c r="B26" s="52"/>
      <c r="C26" s="52"/>
    </row>
    <row r="27" spans="1:5">
      <c r="A27" s="52"/>
      <c r="B27" s="52"/>
      <c r="C27" s="52"/>
    </row>
    <row r="28" spans="1:5">
      <c r="A28" s="52"/>
      <c r="B28" s="52"/>
      <c r="C28" s="52"/>
    </row>
    <row r="29" spans="1:5">
      <c r="A29" s="46"/>
      <c r="B29" s="52"/>
      <c r="C29" s="46"/>
    </row>
    <row r="30" spans="1:5">
      <c r="A30" s="46"/>
      <c r="B30" s="52"/>
      <c r="C30" s="52"/>
    </row>
    <row r="31" spans="1:5">
      <c r="A31" s="52"/>
      <c r="B31" s="52"/>
      <c r="C31" s="52"/>
      <c r="D31" s="45"/>
    </row>
    <row r="32" spans="1:5">
      <c r="A32" s="52"/>
      <c r="B32" s="46"/>
      <c r="C32" s="52"/>
    </row>
    <row r="33" spans="1:5">
      <c r="A33" s="52"/>
      <c r="B33" s="52"/>
      <c r="C33" s="52"/>
    </row>
    <row r="34" spans="1:5">
      <c r="A34" s="52"/>
      <c r="B34" s="52"/>
      <c r="C34" s="52"/>
    </row>
    <row r="35" spans="1:5">
      <c r="A35" s="57"/>
      <c r="B35" s="52"/>
      <c r="C35" s="52"/>
    </row>
    <row r="36" spans="1:5">
      <c r="A36" s="1"/>
      <c r="B36" s="10"/>
      <c r="C36" s="10"/>
      <c r="D36" s="1"/>
      <c r="E36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088FE-8BD8-45A1-8DF4-0E3FF32585EF}">
  <dimension ref="A1:P53"/>
  <sheetViews>
    <sheetView zoomScaleNormal="100" workbookViewId="0">
      <selection activeCell="D19" sqref="D19"/>
    </sheetView>
  </sheetViews>
  <sheetFormatPr baseColWidth="10" defaultColWidth="8.83203125" defaultRowHeight="15"/>
  <cols>
    <col min="1" max="1" width="26.1640625" customWidth="1"/>
    <col min="2" max="2" width="12" customWidth="1"/>
    <col min="6" max="6" width="13.33203125" bestFit="1" customWidth="1"/>
    <col min="7" max="7" width="12.83203125" bestFit="1" customWidth="1"/>
    <col min="8" max="8" width="14.33203125" bestFit="1" customWidth="1"/>
    <col min="10" max="10" width="35" bestFit="1" customWidth="1"/>
  </cols>
  <sheetData>
    <row r="1" spans="1:13">
      <c r="A1" s="10" t="s">
        <v>39</v>
      </c>
    </row>
    <row r="3" spans="1:13">
      <c r="A3" s="53" t="s">
        <v>132</v>
      </c>
      <c r="B3" s="54" t="s">
        <v>59</v>
      </c>
      <c r="C3" s="55" t="s">
        <v>60</v>
      </c>
      <c r="D3" s="55" t="s">
        <v>61</v>
      </c>
      <c r="E3" s="55" t="s">
        <v>62</v>
      </c>
      <c r="F3" s="55" t="s">
        <v>266</v>
      </c>
      <c r="G3" s="55" t="s">
        <v>257</v>
      </c>
      <c r="J3" s="1"/>
      <c r="M3" s="1"/>
    </row>
    <row r="4" spans="1:13">
      <c r="A4" s="21" t="s">
        <v>258</v>
      </c>
      <c r="B4" s="21">
        <v>1</v>
      </c>
      <c r="C4" s="21">
        <v>0</v>
      </c>
      <c r="D4" s="21">
        <v>0</v>
      </c>
      <c r="E4" s="21">
        <v>15</v>
      </c>
      <c r="F4" s="21">
        <v>0</v>
      </c>
      <c r="G4" s="21">
        <f>SUM(B4:F4)</f>
        <v>16</v>
      </c>
    </row>
    <row r="5" spans="1:13">
      <c r="A5" s="21" t="s">
        <v>259</v>
      </c>
      <c r="B5" s="21">
        <v>4</v>
      </c>
      <c r="C5" s="21">
        <v>5</v>
      </c>
      <c r="D5" s="21">
        <v>35</v>
      </c>
      <c r="E5" s="21">
        <v>40</v>
      </c>
      <c r="F5" s="21">
        <v>0</v>
      </c>
      <c r="G5" s="21">
        <f>SUM(B5:F5)</f>
        <v>84</v>
      </c>
    </row>
    <row r="6" spans="1:13">
      <c r="A6" s="12" t="s">
        <v>261</v>
      </c>
      <c r="B6" s="21">
        <v>1</v>
      </c>
      <c r="C6" s="21">
        <v>0</v>
      </c>
      <c r="D6" s="21">
        <v>2</v>
      </c>
      <c r="E6" s="21">
        <v>23</v>
      </c>
      <c r="F6" s="21">
        <v>0</v>
      </c>
      <c r="G6" s="21">
        <f>SUM(B6:F6)</f>
        <v>26</v>
      </c>
    </row>
    <row r="7" spans="1:13">
      <c r="A7" s="21" t="s">
        <v>262</v>
      </c>
      <c r="B7" s="21">
        <v>0</v>
      </c>
      <c r="C7" s="21">
        <v>0</v>
      </c>
      <c r="D7" s="21">
        <v>1</v>
      </c>
      <c r="E7" s="21">
        <v>19</v>
      </c>
      <c r="F7" s="21">
        <v>3</v>
      </c>
      <c r="G7" s="21">
        <f>SUM(B7:F7)</f>
        <v>23</v>
      </c>
    </row>
    <row r="8" spans="1:13">
      <c r="A8" s="21" t="s">
        <v>263</v>
      </c>
      <c r="B8" s="12">
        <v>1</v>
      </c>
      <c r="C8" s="21">
        <v>0</v>
      </c>
      <c r="D8" s="21">
        <v>0</v>
      </c>
      <c r="E8" s="21">
        <v>12</v>
      </c>
      <c r="F8" s="21">
        <v>0</v>
      </c>
      <c r="G8" s="21">
        <f>SUM(B8:F8)</f>
        <v>13</v>
      </c>
    </row>
    <row r="9" spans="1:13">
      <c r="A9" s="22" t="s">
        <v>267</v>
      </c>
      <c r="B9" s="22">
        <f>SUM(B4:B8)</f>
        <v>7</v>
      </c>
      <c r="C9" s="22">
        <f t="shared" ref="C9:G9" si="0">SUM(C4:C8)</f>
        <v>5</v>
      </c>
      <c r="D9" s="22">
        <f t="shared" si="0"/>
        <v>38</v>
      </c>
      <c r="E9" s="22">
        <f t="shared" si="0"/>
        <v>109</v>
      </c>
      <c r="F9" s="22">
        <f t="shared" si="0"/>
        <v>3</v>
      </c>
      <c r="G9" s="22">
        <f t="shared" si="0"/>
        <v>162</v>
      </c>
    </row>
    <row r="13" spans="1:13">
      <c r="A13" s="2"/>
    </row>
    <row r="22" spans="1:16">
      <c r="A22" s="10"/>
      <c r="B22" s="56"/>
      <c r="C22" s="1"/>
      <c r="D22" s="1"/>
      <c r="E22" s="1"/>
      <c r="F22" s="1"/>
      <c r="G22" s="1"/>
      <c r="K22" s="1"/>
      <c r="N22" s="1"/>
    </row>
    <row r="23" spans="1:16">
      <c r="A23" s="52"/>
    </row>
    <row r="24" spans="1:16">
      <c r="A24" s="52"/>
    </row>
    <row r="25" spans="1:16">
      <c r="A25" s="52"/>
      <c r="L25" s="10"/>
      <c r="M25" s="56"/>
      <c r="N25" s="1"/>
      <c r="O25" s="1"/>
      <c r="P25" s="1"/>
    </row>
    <row r="26" spans="1:16">
      <c r="A26" s="52"/>
      <c r="M26" s="52"/>
      <c r="N26" s="52"/>
    </row>
    <row r="27" spans="1:16">
      <c r="A27" s="52"/>
      <c r="M27" s="52"/>
      <c r="N27" s="52"/>
    </row>
    <row r="28" spans="1:16">
      <c r="A28" s="52"/>
      <c r="M28" s="52"/>
      <c r="N28" s="52"/>
    </row>
    <row r="29" spans="1:16">
      <c r="A29" s="52"/>
      <c r="M29" s="52"/>
      <c r="N29" s="52"/>
    </row>
    <row r="30" spans="1:16">
      <c r="A30" s="52"/>
      <c r="M30" s="52"/>
      <c r="N30" s="52"/>
    </row>
    <row r="31" spans="1:16">
      <c r="A31" s="52"/>
      <c r="L31" s="1"/>
      <c r="M31" s="10"/>
      <c r="N31" s="10"/>
      <c r="O31" s="1"/>
      <c r="P31" s="1"/>
    </row>
    <row r="32" spans="1:16">
      <c r="A32" s="46"/>
    </row>
    <row r="33" spans="1:14">
      <c r="A33" s="46"/>
    </row>
    <row r="34" spans="1:14">
      <c r="A34" s="52"/>
    </row>
    <row r="35" spans="1:14">
      <c r="A35" s="52"/>
    </row>
    <row r="36" spans="1:14">
      <c r="A36" s="52"/>
      <c r="J36" s="10"/>
      <c r="K36" s="56"/>
      <c r="L36" s="1"/>
      <c r="M36" s="1"/>
      <c r="N36" s="1"/>
    </row>
    <row r="37" spans="1:14">
      <c r="A37" s="52"/>
      <c r="J37" s="52"/>
      <c r="K37" s="52"/>
      <c r="L37" s="52"/>
    </row>
    <row r="38" spans="1:14">
      <c r="A38" s="57"/>
      <c r="B38" s="52"/>
      <c r="J38" s="52"/>
      <c r="K38" s="52"/>
      <c r="L38" s="52"/>
    </row>
    <row r="39" spans="1:14">
      <c r="A39" s="1"/>
      <c r="B39" s="1"/>
      <c r="C39" s="1"/>
      <c r="D39" s="1"/>
      <c r="E39" s="1"/>
      <c r="F39" s="1"/>
      <c r="G39" s="1"/>
      <c r="J39" s="52"/>
      <c r="K39" s="52"/>
      <c r="L39" s="52"/>
    </row>
    <row r="40" spans="1:14">
      <c r="B40" s="35"/>
      <c r="C40" s="35"/>
      <c r="D40" s="35"/>
      <c r="E40" s="35"/>
      <c r="F40" s="35"/>
      <c r="J40" s="52"/>
      <c r="K40" s="52"/>
      <c r="L40" s="52"/>
    </row>
    <row r="41" spans="1:14">
      <c r="J41" s="52"/>
      <c r="K41" s="52"/>
      <c r="L41" s="52"/>
    </row>
    <row r="42" spans="1:14">
      <c r="J42" s="52"/>
      <c r="K42" s="52"/>
      <c r="L42" s="52"/>
    </row>
    <row r="43" spans="1:14">
      <c r="J43" s="52"/>
      <c r="K43" s="52"/>
      <c r="L43" s="52"/>
    </row>
    <row r="44" spans="1:14">
      <c r="J44" s="52"/>
      <c r="K44" s="52"/>
      <c r="L44" s="52"/>
    </row>
    <row r="45" spans="1:14">
      <c r="J45" s="52"/>
      <c r="K45" s="52"/>
      <c r="L45" s="52"/>
    </row>
    <row r="46" spans="1:14">
      <c r="J46" s="46"/>
      <c r="K46" s="52"/>
      <c r="L46" s="46"/>
    </row>
    <row r="47" spans="1:14">
      <c r="J47" s="46"/>
      <c r="K47" s="52"/>
      <c r="L47" s="52"/>
    </row>
    <row r="48" spans="1:14">
      <c r="J48" s="52"/>
      <c r="K48" s="52"/>
      <c r="L48" s="52"/>
      <c r="M48" s="45"/>
    </row>
    <row r="49" spans="10:14">
      <c r="J49" s="52"/>
      <c r="K49" s="46"/>
      <c r="L49" s="52"/>
    </row>
    <row r="50" spans="10:14">
      <c r="J50" s="52"/>
      <c r="K50" s="52"/>
      <c r="L50" s="52"/>
    </row>
    <row r="51" spans="10:14">
      <c r="J51" s="52"/>
      <c r="K51" s="52"/>
      <c r="L51" s="52"/>
    </row>
    <row r="52" spans="10:14">
      <c r="J52" s="57"/>
      <c r="K52" s="52"/>
      <c r="L52" s="52"/>
    </row>
    <row r="53" spans="10:14">
      <c r="J53" s="1"/>
      <c r="K53" s="10"/>
      <c r="L53" s="10"/>
      <c r="M53" s="1"/>
      <c r="N53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F667-A5CB-4DC2-99CB-BEF06041C2C6}">
  <dimension ref="A1:P37"/>
  <sheetViews>
    <sheetView zoomScaleNormal="100" workbookViewId="0">
      <selection activeCell="E18" sqref="E18"/>
    </sheetView>
  </sheetViews>
  <sheetFormatPr baseColWidth="10" defaultColWidth="8.83203125" defaultRowHeight="15"/>
  <cols>
    <col min="1" max="1" width="25.5" bestFit="1" customWidth="1"/>
    <col min="2" max="2" width="17.5" customWidth="1"/>
    <col min="3" max="3" width="11.33203125" customWidth="1"/>
    <col min="4" max="4" width="14.1640625" bestFit="1" customWidth="1"/>
    <col min="5" max="5" width="13.33203125" bestFit="1" customWidth="1"/>
    <col min="6" max="6" width="14.5" bestFit="1" customWidth="1"/>
    <col min="7" max="7" width="12.83203125" bestFit="1" customWidth="1"/>
    <col min="8" max="8" width="14.33203125" bestFit="1" customWidth="1"/>
    <col min="10" max="10" width="35" bestFit="1" customWidth="1"/>
  </cols>
  <sheetData>
    <row r="1" spans="1:6">
      <c r="A1" s="4" t="s">
        <v>40</v>
      </c>
    </row>
    <row r="3" spans="1:6">
      <c r="A3" s="77" t="s">
        <v>132</v>
      </c>
      <c r="B3" s="78" t="s">
        <v>268</v>
      </c>
      <c r="C3" s="40" t="s">
        <v>269</v>
      </c>
      <c r="D3" s="40" t="s">
        <v>270</v>
      </c>
      <c r="E3" s="40" t="s">
        <v>266</v>
      </c>
      <c r="F3" s="40" t="s">
        <v>257</v>
      </c>
    </row>
    <row r="4" spans="1:6">
      <c r="A4" s="21" t="s">
        <v>258</v>
      </c>
      <c r="B4" s="21">
        <v>11</v>
      </c>
      <c r="C4" s="21">
        <v>5</v>
      </c>
      <c r="D4" s="21">
        <v>0</v>
      </c>
      <c r="E4" s="21">
        <v>0</v>
      </c>
      <c r="F4" s="21">
        <f t="shared" ref="F4:F7" si="0">SUM(B4:E4)</f>
        <v>16</v>
      </c>
    </row>
    <row r="5" spans="1:6">
      <c r="A5" s="21" t="s">
        <v>259</v>
      </c>
      <c r="B5" s="21">
        <v>76</v>
      </c>
      <c r="C5" s="21">
        <v>8</v>
      </c>
      <c r="D5" s="21">
        <v>0</v>
      </c>
      <c r="E5" s="21">
        <v>0</v>
      </c>
      <c r="F5" s="21">
        <f t="shared" si="0"/>
        <v>84</v>
      </c>
    </row>
    <row r="6" spans="1:6">
      <c r="A6" s="21" t="s">
        <v>261</v>
      </c>
      <c r="B6" s="21">
        <v>24</v>
      </c>
      <c r="C6" s="21">
        <v>2</v>
      </c>
      <c r="D6" s="21">
        <v>0</v>
      </c>
      <c r="E6" s="21">
        <v>0</v>
      </c>
      <c r="F6" s="21">
        <f t="shared" si="0"/>
        <v>26</v>
      </c>
    </row>
    <row r="7" spans="1:6">
      <c r="A7" s="21" t="s">
        <v>262</v>
      </c>
      <c r="B7" s="21">
        <v>19</v>
      </c>
      <c r="C7" s="21">
        <v>0</v>
      </c>
      <c r="D7" s="21">
        <v>3</v>
      </c>
      <c r="E7" s="21">
        <v>1</v>
      </c>
      <c r="F7" s="21">
        <f t="shared" si="0"/>
        <v>23</v>
      </c>
    </row>
    <row r="8" spans="1:6">
      <c r="A8" s="21" t="s">
        <v>263</v>
      </c>
      <c r="B8" s="21">
        <v>10</v>
      </c>
      <c r="C8" s="21">
        <v>3</v>
      </c>
      <c r="D8" s="21">
        <v>0</v>
      </c>
      <c r="E8" s="21">
        <v>0</v>
      </c>
      <c r="F8" s="21">
        <f>SUM(B8:E8)</f>
        <v>13</v>
      </c>
    </row>
    <row r="9" spans="1:6">
      <c r="A9" s="22" t="s">
        <v>271</v>
      </c>
      <c r="B9" s="22">
        <f>SUM(B4:B8)</f>
        <v>140</v>
      </c>
      <c r="C9" s="22">
        <f t="shared" ref="C9:F9" si="1">SUM(C4:C8)</f>
        <v>18</v>
      </c>
      <c r="D9" s="22">
        <f t="shared" si="1"/>
        <v>3</v>
      </c>
      <c r="E9" s="22">
        <f t="shared" si="1"/>
        <v>1</v>
      </c>
      <c r="F9" s="22">
        <f t="shared" si="1"/>
        <v>162</v>
      </c>
    </row>
    <row r="11" spans="1:6">
      <c r="B11" s="2"/>
    </row>
    <row r="12" spans="1:6">
      <c r="A12" s="2"/>
    </row>
    <row r="19" spans="1:16">
      <c r="A19" s="52"/>
      <c r="B19" s="56"/>
      <c r="C19" s="1"/>
      <c r="D19" s="1"/>
      <c r="E19" s="1"/>
      <c r="F19" s="1"/>
      <c r="J19" s="10"/>
      <c r="K19" s="56"/>
      <c r="L19" s="1"/>
      <c r="M19" s="1"/>
      <c r="N19" s="1"/>
      <c r="O19" s="1"/>
      <c r="P19" s="1"/>
    </row>
    <row r="20" spans="1:16">
      <c r="A20" s="52"/>
    </row>
    <row r="21" spans="1:16">
      <c r="A21" s="52"/>
      <c r="K21" s="52"/>
    </row>
    <row r="22" spans="1:16">
      <c r="A22" s="52"/>
    </row>
    <row r="23" spans="1:16">
      <c r="A23" s="52"/>
      <c r="J23" s="52"/>
    </row>
    <row r="24" spans="1:16">
      <c r="A24" s="52"/>
    </row>
    <row r="25" spans="1:16">
      <c r="A25" s="52"/>
      <c r="J25" s="1"/>
      <c r="K25" s="1"/>
      <c r="L25" s="1"/>
      <c r="M25" s="1"/>
      <c r="N25" s="1"/>
      <c r="O25" s="1"/>
      <c r="P25" s="1"/>
    </row>
    <row r="26" spans="1:16">
      <c r="A26" s="52"/>
    </row>
    <row r="27" spans="1:16">
      <c r="A27" s="52"/>
    </row>
    <row r="28" spans="1:16">
      <c r="A28" s="52"/>
    </row>
    <row r="29" spans="1:16">
      <c r="A29" s="46"/>
    </row>
    <row r="30" spans="1:16">
      <c r="A30" s="46"/>
    </row>
    <row r="31" spans="1:16">
      <c r="A31" s="52"/>
    </row>
    <row r="32" spans="1:16">
      <c r="A32" s="52"/>
    </row>
    <row r="33" spans="1:6">
      <c r="A33" s="52"/>
    </row>
    <row r="34" spans="1:6">
      <c r="A34" s="52"/>
    </row>
    <row r="35" spans="1:6">
      <c r="A35" s="57"/>
    </row>
    <row r="36" spans="1:6">
      <c r="A36" s="1"/>
      <c r="B36" s="1"/>
      <c r="C36" s="1"/>
      <c r="D36" s="1"/>
      <c r="E36" s="1"/>
      <c r="F36" s="1"/>
    </row>
    <row r="37" spans="1:6">
      <c r="B37" s="35"/>
    </row>
  </sheetData>
  <sortState xmlns:xlrd2="http://schemas.microsoft.com/office/spreadsheetml/2017/richdata2" ref="A4:G18">
    <sortCondition ref="A4:A1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Value xmlns="4f9c820c-e7e2-444d-97ee-45f2b3485c1d" xsi:nil="true"/>
    <PRADateDisposal xmlns="4f9c820c-e7e2-444d-97ee-45f2b3485c1d" xsi:nil="true"/>
    <KeyWords xmlns="15ffb055-6eb4-45a1-bc20-bf2ac0d420da" xsi:nil="true"/>
    <SecurityClassification xmlns="15ffb055-6eb4-45a1-bc20-bf2ac0d420da">UNCLASSIFIED</SecurityClassification>
    <PRADate3 xmlns="4f9c820c-e7e2-444d-97ee-45f2b3485c1d" xsi:nil="true"/>
    <PRAText5 xmlns="4f9c820c-e7e2-444d-97ee-45f2b3485c1d" xsi:nil="true"/>
    <Level2 xmlns="c91a514c-9034-4fa3-897a-8352025b26ed">NA</Level2>
    <CopiedFrom xmlns="184c05c4-c568-455d-94a4-7e009b164348" xsi:nil="true"/>
    <Activity xmlns="4f9c820c-e7e2-444d-97ee-45f2b3485c1d">Regulatory Assurance</Activity>
    <AggregationStatus xmlns="4f9c820c-e7e2-444d-97ee-45f2b3485c1d">Normal</AggregationStatus>
    <OverrideLabel xmlns="d0b61010-d6f3-4072-b934-7bbb13e97771" xsi:nil="true"/>
    <lcf76f155ced4ddcb4097134ff3c332f xmlns="6680c44c-cc36-4314-ad61-78a9951b8b47">
      <Terms xmlns="http://schemas.microsoft.com/office/infopath/2007/PartnerControls"/>
    </lcf76f155ced4ddcb4097134ff3c332f>
    <CategoryValue xmlns="4f9c820c-e7e2-444d-97ee-45f2b3485c1d">Data enquiries &amp; data OIAs</CategoryValue>
    <PRADate2 xmlns="4f9c820c-e7e2-444d-97ee-45f2b3485c1d" xsi:nil="true"/>
    <zLegacyJSON xmlns="184c05c4-c568-455d-94a4-7e009b164348" xsi:nil="true"/>
    <Case xmlns="4f9c820c-e7e2-444d-97ee-45f2b3485c1d">NA</Case>
    <PRAText1 xmlns="4f9c820c-e7e2-444d-97ee-45f2b3485c1d" xsi:nil="true"/>
    <PRAText4 xmlns="4f9c820c-e7e2-444d-97ee-45f2b3485c1d" xsi:nil="true"/>
    <Level3 xmlns="c91a514c-9034-4fa3-897a-8352025b26ed">NA</Level3>
    <Endorsements xmlns="184c05c4-c568-455d-94a4-7e009b164348">N/A</Endorsements>
    <TaxCatchAll xmlns="56bce0aa-d130-428b-89aa-972bdc26e82f" xsi:nil="true"/>
    <Team xmlns="c91a514c-9034-4fa3-897a-8352025b26ed">Regulatory Assurance</Team>
    <Project xmlns="4f9c820c-e7e2-444d-97ee-45f2b3485c1d">NA</Project>
    <HasNHI xmlns="184c05c4-c568-455d-94a4-7e009b164348">false</HasNHI>
    <FunctionGroup xmlns="4f9c820c-e7e2-444d-97ee-45f2b3485c1d">Implement and Enforce Legislation</FunctionGroup>
    <Function xmlns="4f9c820c-e7e2-444d-97ee-45f2b3485c1d">Regulatory Functions</Function>
    <SetLabel xmlns="d0b61010-d6f3-4072-b934-7bbb13e97771">Retain</SetLabel>
    <RelatedPeople xmlns="4f9c820c-e7e2-444d-97ee-45f2b3485c1d">
      <UserInfo>
        <DisplayName/>
        <AccountId xsi:nil="true"/>
        <AccountType/>
      </UserInfo>
    </RelatedPeople>
    <AggregationNarrative xmlns="725c79e5-42ce-4aa0-ac78-b6418001f0d2" xsi:nil="true"/>
    <Channel xmlns="c91a514c-9034-4fa3-897a-8352025b26ed">Abortion</Channel>
    <PRAType xmlns="4f9c820c-e7e2-444d-97ee-45f2b3485c1d">Doc</PRAType>
    <PRADate1 xmlns="4f9c820c-e7e2-444d-97ee-45f2b3485c1d" xsi:nil="true"/>
    <DocumentType xmlns="4f9c820c-e7e2-444d-97ee-45f2b3485c1d" xsi:nil="true"/>
    <PRAText3 xmlns="4f9c820c-e7e2-444d-97ee-45f2b3485c1d" xsi:nil="true"/>
    <zLegacy xmlns="184c05c4-c568-455d-94a4-7e009b164348" xsi:nil="true"/>
    <Year xmlns="c91a514c-9034-4fa3-897a-8352025b26ed">NA</Year>
    <Narrative xmlns="4f9c820c-e7e2-444d-97ee-45f2b3485c1d" xsi:nil="true"/>
    <CategoryName xmlns="4f9c820c-e7e2-444d-97ee-45f2b3485c1d">Data</CategoryName>
    <PRADateTrigger xmlns="4f9c820c-e7e2-444d-97ee-45f2b3485c1d" xsi:nil="true"/>
    <PRAText2 xmlns="4f9c820c-e7e2-444d-97ee-45f2b3485c1d" xsi:nil="true"/>
    <zLegacyID xmlns="184c05c4-c568-455d-94a4-7e009b164348" xsi:nil="true"/>
    <_dlc_DocId xmlns="56bce0aa-d130-428b-89aa-972bdc26e82f">MOHECM-717937107-1785</_dlc_DocId>
    <_dlc_DocIdUrl xmlns="56bce0aa-d130-428b-89aa-972bdc26e82f">
      <Url>https://mohgovtnz.sharepoint.com/sites/moh-ecm-RegAs/_layouts/15/DocIdRedir.aspx?ID=MOHECM-717937107-1785</Url>
      <Description>MOHECM-717937107-1785</Description>
    </_dlc_DocIdUrl>
    <SharedWithUsers xmlns="56bce0aa-d130-428b-89aa-972bdc26e82f">
      <UserInfo>
        <DisplayName>Laina Isler</DisplayName>
        <AccountId>162</AccountId>
        <AccountType/>
      </UserInfo>
      <UserInfo>
        <DisplayName>Emma Fisher</DisplayName>
        <AccountId>32</AccountId>
        <AccountType/>
      </UserInfo>
    </SharedWithUsers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8CBEB55B21166F42A1564415C2E2051A" ma:contentTypeVersion="133" ma:contentTypeDescription="Create a new document." ma:contentTypeScope="" ma:versionID="6e14d7e8be7d01555d49cf4bdafe7068">
  <xsd:schema xmlns:xsd="http://www.w3.org/2001/XMLSchema" xmlns:xs="http://www.w3.org/2001/XMLSchema" xmlns:p="http://schemas.microsoft.com/office/2006/metadata/properties" xmlns:ns2="56bce0aa-d130-428b-89aa-972bdc26e82f" xmlns:ns3="4f9c820c-e7e2-444d-97ee-45f2b3485c1d" xmlns:ns4="15ffb055-6eb4-45a1-bc20-bf2ac0d420da" xmlns:ns5="725c79e5-42ce-4aa0-ac78-b6418001f0d2" xmlns:ns6="c91a514c-9034-4fa3-897a-8352025b26ed" xmlns:ns7="d0b61010-d6f3-4072-b934-7bbb13e97771" xmlns:ns8="184c05c4-c568-455d-94a4-7e009b164348" xmlns:ns9="6680c44c-cc36-4314-ad61-78a9951b8b47" targetNamespace="http://schemas.microsoft.com/office/2006/metadata/properties" ma:root="true" ma:fieldsID="feab1a1f9f3e77211830dceac9babffd" ns2:_="" ns3:_="" ns4:_="" ns5:_="" ns6:_="" ns7:_="" ns8:_="" ns9:_="">
    <xsd:import namespace="56bce0aa-d130-428b-89aa-972bdc26e82f"/>
    <xsd:import namespace="4f9c820c-e7e2-444d-97ee-45f2b3485c1d"/>
    <xsd:import namespace="15ffb055-6eb4-45a1-bc20-bf2ac0d420da"/>
    <xsd:import namespace="725c79e5-42ce-4aa0-ac78-b6418001f0d2"/>
    <xsd:import namespace="c91a514c-9034-4fa3-897a-8352025b26ed"/>
    <xsd:import namespace="d0b61010-d6f3-4072-b934-7bbb13e97771"/>
    <xsd:import namespace="184c05c4-c568-455d-94a4-7e009b164348"/>
    <xsd:import namespace="6680c44c-cc36-4314-ad61-78a9951b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Type" minOccurs="0"/>
                <xsd:element ref="ns4:KeyWords" minOccurs="0"/>
                <xsd:element ref="ns3:Narrative" minOccurs="0"/>
                <xsd:element ref="ns4:SecurityClassification" minOccurs="0"/>
                <xsd:element ref="ns3:Case" minOccurs="0"/>
                <xsd:element ref="ns3:RelatedPeople" minOccurs="0"/>
                <xsd:element ref="ns3:CategoryName" minOccurs="0"/>
                <xsd:element ref="ns3:CategoryValue" minOccurs="0"/>
                <xsd:element ref="ns3:BusinessValue" minOccurs="0"/>
                <xsd:element ref="ns3:FunctionGroup" minOccurs="0"/>
                <xsd:element ref="ns3:Function" minOccurs="0"/>
                <xsd:element ref="ns3:PRAType" minOccurs="0"/>
                <xsd:element ref="ns3:PRADate1" minOccurs="0"/>
                <xsd:element ref="ns3:PRADate2" minOccurs="0"/>
                <xsd:element ref="ns3:PRADate3" minOccurs="0"/>
                <xsd:element ref="ns3:PRADateDisposal" minOccurs="0"/>
                <xsd:element ref="ns3:PRADateTrigger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AggregationStatus" minOccurs="0"/>
                <xsd:element ref="ns3:Project" minOccurs="0"/>
                <xsd:element ref="ns3:Activity" minOccurs="0"/>
                <xsd:element ref="ns5:AggregationNarrative" minOccurs="0"/>
                <xsd:element ref="ns6:Channel" minOccurs="0"/>
                <xsd:element ref="ns6:Team" minOccurs="0"/>
                <xsd:element ref="ns6:Level2" minOccurs="0"/>
                <xsd:element ref="ns6:Level3" minOccurs="0"/>
                <xsd:element ref="ns6:Year" minOccurs="0"/>
                <xsd:element ref="ns7:SetLabel" minOccurs="0"/>
                <xsd:element ref="ns7:OverrideLabel" minOccurs="0"/>
                <xsd:element ref="ns8:HasNHI" minOccurs="0"/>
                <xsd:element ref="ns8:zLegacy" minOccurs="0"/>
                <xsd:element ref="ns8:zLegacyID" minOccurs="0"/>
                <xsd:element ref="ns8:zLegacyJSON" minOccurs="0"/>
                <xsd:element ref="ns8:CopiedFrom" minOccurs="0"/>
                <xsd:element ref="ns8:Endorsements" minOccurs="0"/>
                <xsd:element ref="ns9:MediaServiceMetadata" minOccurs="0"/>
                <xsd:element ref="ns9:MediaServiceFastMetadata" minOccurs="0"/>
                <xsd:element ref="ns2:SharedWithUsers" minOccurs="0"/>
                <xsd:element ref="ns2:SharedWithDetails" minOccurs="0"/>
                <xsd:element ref="ns9:lcf76f155ced4ddcb4097134ff3c332f" minOccurs="0"/>
                <xsd:element ref="ns2:TaxCatchAll" minOccurs="0"/>
                <xsd:element ref="ns9:MediaServiceOCR" minOccurs="0"/>
                <xsd:element ref="ns9:MediaServiceGenerationTime" minOccurs="0"/>
                <xsd:element ref="ns9:MediaServiceEventHashCode" minOccurs="0"/>
                <xsd:element ref="ns9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ce0aa-d130-428b-89aa-972bdc26e8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56" nillable="true" ma:displayName="Taxonomy Catch All Column" ma:hidden="true" ma:list="{ba8fb683-7a3c-4a52-9dc3-a050e0cb283d}" ma:internalName="TaxCatchAll" ma:showField="CatchAllData" ma:web="56bce0aa-d130-428b-89aa-972bdc26e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c820c-e7e2-444d-97ee-45f2b3485c1d" elementFormDefault="qualified">
    <xsd:import namespace="http://schemas.microsoft.com/office/2006/documentManagement/types"/>
    <xsd:import namespace="http://schemas.microsoft.com/office/infopath/2007/PartnerControls"/>
    <xsd:element name="DocumentType" ma:index="11" nillable="true" ma:displayName="Document Type" ma:format="Dropdown" ma:hidden="true" ma:internalName="DocumentType" ma:readOnly="false">
      <xsd:simpleType>
        <xsd:restriction base="dms:Choice">
          <xsd:enumeration value="APPLICATION, certificate, consent related"/>
          <xsd:enumeration value="CONTRACT, Variation, Agreement"/>
          <xsd:enumeration value="CORRESPONDENCE"/>
          <xsd:enumeration value="DRAWING, Plan, Map"/>
          <xsd:enumeration value="EMPLOYMENT related"/>
          <xsd:enumeration value="FINANCIAL related"/>
          <xsd:enumeration value="KNOWLEDGE article"/>
          <xsd:enumeration value="MEETING related"/>
          <xsd:enumeration value="MEMO, Filenote, Email"/>
          <xsd:enumeration value="MODEL, Calculation, Working"/>
          <xsd:enumeration value="PHOTO, Image or Multi-media"/>
          <xsd:enumeration value="PRESENTATION"/>
          <xsd:enumeration value="PUBLICATION material"/>
          <xsd:enumeration value="PURCHASING related"/>
          <xsd:enumeration value="REPORT, or planning related"/>
          <xsd:enumeration value="RULES, Policy, Bylaw, procedure"/>
          <xsd:enumeration value="SERVICE REQUEST related"/>
          <xsd:enumeration value="SPECIFICATION or standard"/>
          <xsd:enumeration value="SUPPLIER PRODUCT Info"/>
          <xsd:enumeration value="TEMPLATE, Checklist or Form"/>
        </xsd:restriction>
      </xsd:simpleType>
    </xsd:element>
    <xsd:element name="Narrative" ma:index="13" nillable="true" ma:displayName="Narrative" ma:hidden="true" ma:internalName="Narrative" ma:readOnly="false">
      <xsd:simpleType>
        <xsd:restriction base="dms:Note"/>
      </xsd:simpleType>
    </xsd:element>
    <xsd:element name="Case" ma:index="15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  <xsd:element name="RelatedPeople" ma:index="16" nillable="true" ma:displayName="Related People" ma:hidden="true" ma:list="UserInfo" ma:SharePointGroup="0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tegoryName" ma:index="17" nillable="true" ma:displayName="Category 1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18" nillable="true" ma:displayName="Category 2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BusinessValue" ma:index="19" nillable="true" ma:displayName="Business Value" ma:hidden="true" ma:internalName="BusinessValue" ma:readOnly="false">
      <xsd:simpleType>
        <xsd:restriction base="dms:Text">
          <xsd:maxLength value="255"/>
        </xsd:restriction>
      </xsd:simpleType>
    </xsd:element>
    <xsd:element name="FunctionGroup" ma:index="20" nillable="true" ma:displayName="Function Group" ma:default="Implement and Enforce Legislation" ma:hidden="true" ma:internalName="FunctionGroup" ma:readOnly="false">
      <xsd:simpleType>
        <xsd:restriction base="dms:Text">
          <xsd:maxLength value="255"/>
        </xsd:restriction>
      </xsd:simpleType>
    </xsd:element>
    <xsd:element name="Function" ma:index="21" nillable="true" ma:displayName="Function" ma:default="Regulatory Functions" ma:hidden="true" ma:internalName="Function" ma:readOnly="false">
      <xsd:simpleType>
        <xsd:restriction base="dms:Text">
          <xsd:maxLength value="255"/>
        </xsd:restriction>
      </xsd:simpleType>
    </xsd:element>
    <xsd:element name="PRAType" ma:index="22" nillable="true" ma:displayName="PRA Type" ma:default="Doc" ma:hidden="true" ma:indexed="true" ma:internalName="PRAType" ma:readOnly="false">
      <xsd:simpleType>
        <xsd:restriction base="dms:Text">
          <xsd:maxLength value="255"/>
        </xsd:restriction>
      </xsd:simpleType>
    </xsd:element>
    <xsd:element name="PRADate1" ma:index="23" nillable="true" ma:displayName="PRA Date 1" ma:format="DateOnly" ma:hidden="true" ma:internalName="PRADate1" ma:readOnly="false">
      <xsd:simpleType>
        <xsd:restriction base="dms:DateTime"/>
      </xsd:simpleType>
    </xsd:element>
    <xsd:element name="PRADate2" ma:index="24" nillable="true" ma:displayName="PRA Date 2" ma:format="DateOnly" ma:hidden="true" ma:internalName="PRADate2" ma:readOnly="false">
      <xsd:simpleType>
        <xsd:restriction base="dms:DateTime"/>
      </xsd:simpleType>
    </xsd:element>
    <xsd:element name="PRADate3" ma:index="25" nillable="true" ma:displayName="PRA Date 3" ma:format="DateOnly" ma:hidden="true" ma:internalName="PRADate3" ma:readOnly="false">
      <xsd:simpleType>
        <xsd:restriction base="dms:DateTime"/>
      </xsd:simpleType>
    </xsd:element>
    <xsd:element name="PRADateDisposal" ma:index="26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DateTrigger" ma:index="27" nillable="true" ma:displayName="PRA Date Trigger" ma:format="DateOnly" ma:hidden="true" ma:internalName="PRADateTrigger" ma:readOnly="false">
      <xsd:simpleType>
        <xsd:restriction base="dms:DateTime"/>
      </xsd:simpleType>
    </xsd:element>
    <xsd:element name="PRAText1" ma:index="28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29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30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31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32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AggregationStatus" ma:index="33" nillable="true" ma:displayName="Aggregation Status" ma:default="Normal" ma:format="Dropdown" ma:hidden="true" ma:internalName="AggregationStatus" ma:readOnly="false">
      <xsd:simpleType>
        <xsd:union memberTypes="dms:Text">
          <xsd:simpleType>
            <xsd:restriction base="dms:Choice">
              <xsd:enumeration value="Delete Soon"/>
              <xsd:enumeration value="Transfer Soon"/>
              <xsd:enumeration value="Appraise Soon"/>
              <xsd:enumeration value="Delete"/>
              <xsd:enumeration value="Transfer"/>
              <xsd:enumeration value="Appraise"/>
              <xsd:enumeration value="Hold"/>
              <xsd:enumeration value="Normal"/>
              <xsd:enumeration value="Archive"/>
            </xsd:restriction>
          </xsd:simpleType>
        </xsd:union>
      </xsd:simpleType>
    </xsd:element>
    <xsd:element name="Project" ma:index="34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Activity" ma:index="35" nillable="true" ma:displayName="Activity" ma:default="Regulatory Assurance" ma:hidden="true" ma:internalName="Activit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b055-6eb4-45a1-bc20-bf2ac0d420da" elementFormDefault="qualified">
    <xsd:import namespace="http://schemas.microsoft.com/office/2006/documentManagement/types"/>
    <xsd:import namespace="http://schemas.microsoft.com/office/infopath/2007/PartnerControls"/>
    <xsd:element name="KeyWords" ma:index="12" nillable="true" ma:displayName="Key Words" ma:hidden="true" ma:internalName="KeyWords" ma:readOnly="false">
      <xsd:simpleType>
        <xsd:restriction base="dms:Note"/>
      </xsd:simpleType>
    </xsd:element>
    <xsd:element name="SecurityClassification" ma:index="14" nillable="true" ma:displayName="Security Classification" ma:default="UNCLASSIFIED" ma:format="Dropdown" ma:internalName="SecurityClassification" ma:readOnly="false">
      <xsd:simpleType>
        <xsd:restriction base="dms:Choice">
          <xsd:enumeration value="UNCLASSIFIED"/>
          <xsd:enumeration value="IN-CONFIDENCE"/>
          <xsd:enumeration value="SENSITIVE"/>
          <xsd:enumeration value="RESTRI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c79e5-42ce-4aa0-ac78-b6418001f0d2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36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a514c-9034-4fa3-897a-8352025b26ed" elementFormDefault="qualified">
    <xsd:import namespace="http://schemas.microsoft.com/office/2006/documentManagement/types"/>
    <xsd:import namespace="http://schemas.microsoft.com/office/infopath/2007/PartnerControls"/>
    <xsd:element name="Channel" ma:index="37" nillable="true" ma:displayName="Channel" ma:default="NA" ma:hidden="true" ma:internalName="Channel" ma:readOnly="false">
      <xsd:simpleType>
        <xsd:restriction base="dms:Text">
          <xsd:maxLength value="255"/>
        </xsd:restriction>
      </xsd:simpleType>
    </xsd:element>
    <xsd:element name="Team" ma:index="38" nillable="true" ma:displayName="Team" ma:default="Regulatory Assurance" ma:hidden="true" ma:internalName="Team" ma:readOnly="false">
      <xsd:simpleType>
        <xsd:restriction base="dms:Text">
          <xsd:maxLength value="255"/>
        </xsd:restriction>
      </xsd:simpleType>
    </xsd:element>
    <xsd:element name="Level2" ma:index="39" nillable="true" ma:displayName="Level 2" ma:default="NA" ma:hidden="true" ma:internalName="Level2" ma:readOnly="false">
      <xsd:simpleType>
        <xsd:restriction base="dms:Text">
          <xsd:maxLength value="255"/>
        </xsd:restriction>
      </xsd:simpleType>
    </xsd:element>
    <xsd:element name="Level3" ma:index="40" nillable="true" ma:displayName="Level 3" ma:default="NA" ma:hidden="true" ma:internalName="Level3" ma:readOnly="false">
      <xsd:simpleType>
        <xsd:restriction base="dms:Text">
          <xsd:maxLength value="255"/>
        </xsd:restriction>
      </xsd:simpleType>
    </xsd:element>
    <xsd:element name="Year" ma:index="41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61010-d6f3-4072-b934-7bbb13e97771" elementFormDefault="qualified">
    <xsd:import namespace="http://schemas.microsoft.com/office/2006/documentManagement/types"/>
    <xsd:import namespace="http://schemas.microsoft.com/office/infopath/2007/PartnerControls"/>
    <xsd:element name="SetLabel" ma:index="42" nillable="true" ma:displayName="Set Label" ma:default="Retain" ma:hidden="true" ma:indexed="true" ma:internalName="SetLabel" ma:readOnly="false">
      <xsd:simpleType>
        <xsd:restriction base="dms:Text">
          <xsd:maxLength value="255"/>
        </xsd:restriction>
      </xsd:simpleType>
    </xsd:element>
    <xsd:element name="OverrideLabel" ma:index="43" nillable="true" ma:displayName="Override Label" ma:hidden="true" ma:indexed="true" ma:internalName="OverrideLabel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c05c4-c568-455d-94a4-7e009b164348" elementFormDefault="qualified">
    <xsd:import namespace="http://schemas.microsoft.com/office/2006/documentManagement/types"/>
    <xsd:import namespace="http://schemas.microsoft.com/office/infopath/2007/PartnerControls"/>
    <xsd:element name="HasNHI" ma:index="44" nillable="true" ma:displayName="Has NHI" ma:default="0" ma:internalName="HasNHI" ma:readOnly="false">
      <xsd:simpleType>
        <xsd:restriction base="dms:Boolean"/>
      </xsd:simpleType>
    </xsd:element>
    <xsd:element name="zLegacy" ma:index="45" nillable="true" ma:displayName="zLegacy" ma:hidden="true" ma:internalName="zLegacy" ma:readOnly="false">
      <xsd:simpleType>
        <xsd:restriction base="dms:Note"/>
      </xsd:simpleType>
    </xsd:element>
    <xsd:element name="zLegacyID" ma:index="46" nillable="true" ma:displayName="zLegacyID" ma:hidden="true" ma:indexed="true" ma:internalName="zLegacyID" ma:readOnly="false">
      <xsd:simpleType>
        <xsd:restriction base="dms:Text">
          <xsd:maxLength value="255"/>
        </xsd:restriction>
      </xsd:simpleType>
    </xsd:element>
    <xsd:element name="zLegacyJSON" ma:index="47" nillable="true" ma:displayName="zLegacyJSON" ma:hidden="true" ma:internalName="zLegacyJSON" ma:readOnly="false">
      <xsd:simpleType>
        <xsd:restriction base="dms:Note"/>
      </xsd:simpleType>
    </xsd:element>
    <xsd:element name="CopiedFrom" ma:index="48" nillable="true" ma:displayName="Copied From" ma:hidden="true" ma:internalName="CopiedFrom" ma:readOnly="false">
      <xsd:simpleType>
        <xsd:restriction base="dms:Text">
          <xsd:maxLength value="255"/>
        </xsd:restriction>
      </xsd:simpleType>
    </xsd:element>
    <xsd:element name="Endorsements" ma:index="49" nillable="true" ma:displayName="Endorsements" ma:default="N/A" ma:format="Dropdown" ma:internalName="Endorsements" ma:readOnly="false">
      <xsd:simpleType>
        <xsd:restriction base="dms:Choice">
          <xsd:enumeration value="N/A"/>
          <xsd:enumeration value="APPOINTMENTS"/>
          <xsd:enumeration value="BUDGET"/>
          <xsd:enumeration value="CABINET"/>
          <xsd:enumeration value="COMMERCIAL"/>
          <xsd:enumeration value="[DEPARTMENT] USE ONLY"/>
          <xsd:enumeration value="EMBARGOED FOR RELEASE"/>
          <xsd:enumeration value="EVALUATIVE"/>
          <xsd:enumeration value="HONOURS"/>
          <xsd:enumeration value="LEGAL PRIVILEGE"/>
          <xsd:enumeration value="MEDICAL"/>
          <xsd:enumeration value="NEW ZEALAND EYES ONLY (NZEO)"/>
          <xsd:enumeration value="STAFF"/>
          <xsd:enumeration value="POLICY"/>
          <xsd:enumeration value="TO BE REVIEWED ON"/>
          <xsd:enumeration value="RELEASEABLE TO (REL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0c44c-cc36-4314-ad61-78a9951b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5" nillable="true" ma:taxonomy="true" ma:internalName="lcf76f155ced4ddcb4097134ff3c332f" ma:taxonomyFieldName="MediaServiceImageTags" ma:displayName="Image Tags" ma:readOnly="false" ma:fieldId="{5cf76f15-5ced-4ddc-b409-7134ff3c332f}" ma:taxonomyMulti="true" ma:sspId="0413e039-5297-4392-bfce-c6182202c7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5C3B8-8464-4FFB-A6F8-4B20817F9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44918-B733-4D11-A054-8DFB9E0830B9}">
  <ds:schemaRefs>
    <ds:schemaRef ds:uri="http://schemas.microsoft.com/office/2006/metadata/properties"/>
    <ds:schemaRef ds:uri="http://schemas.microsoft.com/office/infopath/2007/PartnerControls"/>
    <ds:schemaRef ds:uri="4f9c820c-e7e2-444d-97ee-45f2b3485c1d"/>
    <ds:schemaRef ds:uri="15ffb055-6eb4-45a1-bc20-bf2ac0d420da"/>
    <ds:schemaRef ds:uri="c91a514c-9034-4fa3-897a-8352025b26ed"/>
    <ds:schemaRef ds:uri="184c05c4-c568-455d-94a4-7e009b164348"/>
    <ds:schemaRef ds:uri="d0b61010-d6f3-4072-b934-7bbb13e97771"/>
    <ds:schemaRef ds:uri="6680c44c-cc36-4314-ad61-78a9951b8b47"/>
    <ds:schemaRef ds:uri="56bce0aa-d130-428b-89aa-972bdc26e82f"/>
    <ds:schemaRef ds:uri="725c79e5-42ce-4aa0-ac78-b6418001f0d2"/>
  </ds:schemaRefs>
</ds:datastoreItem>
</file>

<file path=customXml/itemProps3.xml><?xml version="1.0" encoding="utf-8"?>
<ds:datastoreItem xmlns:ds="http://schemas.openxmlformats.org/officeDocument/2006/customXml" ds:itemID="{DE94615E-A2E9-4259-9686-4830B13B0E2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49C4BB7-5BA8-4D77-80B6-8E4B53310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ce0aa-d130-428b-89aa-972bdc26e82f"/>
    <ds:schemaRef ds:uri="4f9c820c-e7e2-444d-97ee-45f2b3485c1d"/>
    <ds:schemaRef ds:uri="15ffb055-6eb4-45a1-bc20-bf2ac0d420da"/>
    <ds:schemaRef ds:uri="725c79e5-42ce-4aa0-ac78-b6418001f0d2"/>
    <ds:schemaRef ds:uri="c91a514c-9034-4fa3-897a-8352025b26ed"/>
    <ds:schemaRef ds:uri="d0b61010-d6f3-4072-b934-7bbb13e97771"/>
    <ds:schemaRef ds:uri="184c05c4-c568-455d-94a4-7e009b164348"/>
    <ds:schemaRef ds:uri="6680c44c-cc36-4314-ad61-78a9951b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Cover sheet</vt:lpstr>
      <vt:lpstr>Contents page</vt:lpstr>
      <vt:lpstr>1.1-1.3</vt:lpstr>
      <vt:lpstr>Figure 1.1</vt:lpstr>
      <vt:lpstr>Figure 1.2</vt:lpstr>
      <vt:lpstr>Figure 1.3</vt:lpstr>
      <vt:lpstr>Figure 1.4</vt:lpstr>
      <vt:lpstr>Figure 1.5</vt:lpstr>
      <vt:lpstr>Figure 1.6</vt:lpstr>
      <vt:lpstr>Figure 1.7</vt:lpstr>
      <vt:lpstr>Figure 1.8</vt:lpstr>
      <vt:lpstr>Table 1.1</vt:lpstr>
      <vt:lpstr>Figure 1.9</vt:lpstr>
      <vt:lpstr>Figure 1.10</vt:lpstr>
      <vt:lpstr>Figure 2.1</vt:lpstr>
      <vt:lpstr>Figure 2.2</vt:lpstr>
      <vt:lpstr>Figure 2.3</vt:lpstr>
      <vt:lpstr>Figure 3.1</vt:lpstr>
      <vt:lpstr>Figure 3.2</vt:lpstr>
      <vt:lpstr>Figure 3.3 + Table 3.1 </vt:lpstr>
      <vt:lpstr>Figure 4.1</vt:lpstr>
      <vt:lpstr>Figure 4.2</vt:lpstr>
      <vt:lpstr>Table 5.1</vt:lpstr>
      <vt:lpstr>Figure 5.1</vt:lpstr>
      <vt:lpstr>Tables 5.2 - 4</vt:lpstr>
      <vt:lpstr>Figure 5.2 + Table 5.5 </vt:lpstr>
      <vt:lpstr>Figure 5.3 + Table 5.6 </vt:lpstr>
      <vt:lpstr>Figure 5.4</vt:lpstr>
      <vt:lpstr>Figure 6.2</vt:lpstr>
      <vt:lpstr>Figure 6.3</vt:lpstr>
      <vt:lpstr>Table 7.1</vt:lpstr>
      <vt:lpstr>Table 7.2</vt:lpstr>
      <vt:lpstr>Figure 7.1 + Table 7.3</vt:lpstr>
      <vt:lpstr>Table 8.1</vt:lpstr>
      <vt:lpstr>Table 8.2</vt:lpstr>
      <vt:lpstr>Table 8.3</vt:lpstr>
    </vt:vector>
  </TitlesOfParts>
  <Manager/>
  <Company>Ministry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Gayle Ryan</dc:creator>
  <cp:keywords/>
  <dc:description/>
  <cp:lastModifiedBy>Microsoft Office User</cp:lastModifiedBy>
  <cp:revision/>
  <dcterms:created xsi:type="dcterms:W3CDTF">2022-04-04T23:58:54Z</dcterms:created>
  <dcterms:modified xsi:type="dcterms:W3CDTF">2022-11-30T15:01:24Z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0x0101008CBEB55B21166F42A1564415C2E2051A</vt:lpwstr>
  </property>
  <property fmtid="{D5CDD505-2E9C-101B-9397-08002B2CF9AE}" pid="3" name="_dlc_DocIdItemGuid">
    <vt:lpwstr>8d15932a-44f9-4554-abe5-454453a80a28</vt:lpwstr>
  </property>
  <property fmtid="{D5CDD505-2E9C-101B-9397-08002B2CF9AE}" pid="4" name="MediaServiceImageTags">
    <vt:lpwstr/>
  </property>
</Properties>
</file>